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bsjsh-reg-ns1\human resources\z Local HR Team - Children's Services\Schools\Teachers Pay and Conditions\2024-25\3. Model Teacher Payscales 2024\"/>
    </mc:Choice>
  </mc:AlternateContent>
  <bookViews>
    <workbookView xWindow="0" yWindow="0" windowWidth="1914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1" l="1"/>
  <c r="S66" i="1"/>
  <c r="T65" i="1"/>
  <c r="S65" i="1"/>
  <c r="T64" i="1"/>
  <c r="S64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D30" i="1" l="1"/>
  <c r="E30" i="1"/>
  <c r="E29" i="1"/>
  <c r="D29" i="1"/>
  <c r="D24" i="1"/>
  <c r="E24" i="1"/>
  <c r="F24" i="1"/>
  <c r="D25" i="1"/>
  <c r="E25" i="1"/>
  <c r="F25" i="1"/>
  <c r="F23" i="1"/>
  <c r="E23" i="1"/>
  <c r="D23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F14" i="1"/>
  <c r="E14" i="1"/>
  <c r="D14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F5" i="1"/>
  <c r="E5" i="1"/>
  <c r="D5" i="1"/>
</calcChain>
</file>

<file path=xl/sharedStrings.xml><?xml version="1.0" encoding="utf-8"?>
<sst xmlns="http://schemas.openxmlformats.org/spreadsheetml/2006/main" count="109" uniqueCount="83">
  <si>
    <t>Minimum</t>
  </si>
  <si>
    <t>U1</t>
  </si>
  <si>
    <t>U2</t>
  </si>
  <si>
    <t>U3</t>
  </si>
  <si>
    <t>U4</t>
  </si>
  <si>
    <t>U5</t>
  </si>
  <si>
    <t>Maximum</t>
  </si>
  <si>
    <t>U6</t>
  </si>
  <si>
    <t>M1</t>
  </si>
  <si>
    <t>M2</t>
  </si>
  <si>
    <t>M3</t>
  </si>
  <si>
    <t>M4</t>
  </si>
  <si>
    <t>M5</t>
  </si>
  <si>
    <t>M6</t>
  </si>
  <si>
    <t>   </t>
  </si>
  <si>
    <t>18*</t>
  </si>
  <si>
    <t>21*</t>
  </si>
  <si>
    <t>24*</t>
  </si>
  <si>
    <t>27*</t>
  </si>
  <si>
    <t>31*</t>
  </si>
  <si>
    <t>35*</t>
  </si>
  <si>
    <t>39*</t>
  </si>
  <si>
    <t>43*</t>
  </si>
  <si>
    <t>Unqualified teachers’ pay range</t>
  </si>
  <si>
    <t>Main Pay Range</t>
  </si>
  <si>
    <t>Upper Pay Range</t>
  </si>
  <si>
    <t>Leading Practitioner's Pay Range</t>
  </si>
  <si>
    <t>Leadership Pay Range</t>
  </si>
  <si>
    <t>Annual Salary</t>
  </si>
  <si>
    <t>Daily Salary</t>
  </si>
  <si>
    <t>Hourly Salary</t>
  </si>
  <si>
    <t>TUTOR</t>
  </si>
  <si>
    <t>Group 1</t>
  </si>
  <si>
    <t>Points 6 - 18</t>
  </si>
  <si>
    <t>Group 2</t>
  </si>
  <si>
    <t>Points 8 - 21</t>
  </si>
  <si>
    <t>Group 3</t>
  </si>
  <si>
    <t>Points 11 - 24</t>
  </si>
  <si>
    <t>Group 4</t>
  </si>
  <si>
    <t>Points 14 - 27</t>
  </si>
  <si>
    <t>Group 5</t>
  </si>
  <si>
    <t>Points 18 - 31</t>
  </si>
  <si>
    <t>Group 6</t>
  </si>
  <si>
    <t>Points 21 - 35</t>
  </si>
  <si>
    <t>Group 7</t>
  </si>
  <si>
    <t>Points 24 - 39</t>
  </si>
  <si>
    <t>Group 8</t>
  </si>
  <si>
    <t>Points 28 - 43</t>
  </si>
  <si>
    <t>Group 1: Minimum</t>
  </si>
  <si>
    <t>Group 1: Points 6 - 18</t>
  </si>
  <si>
    <t>Group 2: Minimum</t>
  </si>
  <si>
    <t>Group 2: Points 8 - 21</t>
  </si>
  <si>
    <t>Group 3: Minimum</t>
  </si>
  <si>
    <t>Group 4: Minimum</t>
  </si>
  <si>
    <t>Group 4: Points 14 - 27</t>
  </si>
  <si>
    <t>Group 5: Minimum</t>
  </si>
  <si>
    <t>Group 5: Points 18 - 31</t>
  </si>
  <si>
    <t>Group 6: Points 21 - 35</t>
  </si>
  <si>
    <t>Group 3: Maximum</t>
  </si>
  <si>
    <t>Group 7: Minimum</t>
  </si>
  <si>
    <t>Group 7: Points 24 - 39</t>
  </si>
  <si>
    <t>Group 4: Maximum</t>
  </si>
  <si>
    <t>Group 8: Minimum</t>
  </si>
  <si>
    <t>Group 5: Maximum</t>
  </si>
  <si>
    <t>Group 7: Maximum</t>
  </si>
  <si>
    <t>*These points are the maximum salaries for the eight head teacher group ranges.</t>
  </si>
  <si>
    <t>Group 1: Maximum</t>
  </si>
  <si>
    <t>Group 2: Maximum</t>
  </si>
  <si>
    <t>Group 3:Points 11 - 24</t>
  </si>
  <si>
    <t>Point 8: Points 28 - 43</t>
  </si>
  <si>
    <t>Group 8: Maximum</t>
  </si>
  <si>
    <t>Allowances</t>
  </si>
  <si>
    <t>SEN Minimum</t>
  </si>
  <si>
    <t>SEN Maximum</t>
  </si>
  <si>
    <t>Teaching and Learning Responsibilities</t>
  </si>
  <si>
    <t>TLR1 Minimum</t>
  </si>
  <si>
    <t>TLR1 Maximum</t>
  </si>
  <si>
    <t>TLR2 Minimum</t>
  </si>
  <si>
    <t>TLR2 Maximum</t>
  </si>
  <si>
    <t>TLR3 Minimum</t>
  </si>
  <si>
    <t>TLR3 Maximum</t>
  </si>
  <si>
    <t xml:space="preserve">Special Educational Needs Allowances </t>
  </si>
  <si>
    <t>Southwark Schools Model Teacher Payscales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</si>
</sst>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6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2" fillId="0" borderId="1" xfId="0" applyNumberFormat="1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3" fontId="1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/>
    <xf numFmtId="0" fontId="5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/>
    <xf numFmtId="0" fontId="3" fillId="6" borderId="1" xfId="0" applyFont="1" applyFill="1" applyBorder="1" applyAlignment="1">
      <alignment horizontal="left" vertical="center" wrapText="1"/>
    </xf>
    <xf numFmtId="0" fontId="5" fillId="6" borderId="0" xfId="0" applyFont="1" applyFill="1" applyBorder="1"/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/>
    <xf numFmtId="3" fontId="5" fillId="6" borderId="0" xfId="0" applyNumberFormat="1" applyFont="1" applyFill="1" applyBorder="1" applyAlignment="1">
      <alignment vertical="center" wrapText="1"/>
    </xf>
    <xf numFmtId="164" fontId="2" fillId="6" borderId="0" xfId="0" applyNumberFormat="1" applyFont="1" applyFill="1" applyBorder="1" applyAlignment="1">
      <alignment horizontal="center" vertical="top" wrapText="1"/>
    </xf>
    <xf numFmtId="3" fontId="3" fillId="6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5" fillId="7" borderId="1" xfId="0" applyNumberFormat="1" applyFont="1" applyFill="1" applyBorder="1" applyAlignment="1">
      <alignment vertical="center" wrapText="1"/>
    </xf>
    <xf numFmtId="3" fontId="5" fillId="7" borderId="0" xfId="0" applyNumberFormat="1" applyFont="1" applyFill="1"/>
    <xf numFmtId="164" fontId="2" fillId="7" borderId="1" xfId="0" applyNumberFormat="1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164" fontId="2" fillId="7" borderId="5" xfId="0" applyNumberFormat="1" applyFont="1" applyFill="1" applyBorder="1" applyAlignment="1">
      <alignment horizontal="center" vertical="top" wrapText="1"/>
    </xf>
    <xf numFmtId="164" fontId="2" fillId="7" borderId="6" xfId="0" applyNumberFormat="1" applyFont="1" applyFill="1" applyBorder="1" applyAlignment="1">
      <alignment horizontal="center" vertical="top" wrapText="1"/>
    </xf>
    <xf numFmtId="164" fontId="2" fillId="7" borderId="7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5" fillId="7" borderId="5" xfId="0" applyNumberFormat="1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topLeftCell="A28" zoomScale="80" zoomScaleNormal="80" workbookViewId="0">
      <selection activeCell="F46" sqref="F46"/>
    </sheetView>
  </sheetViews>
  <sheetFormatPr defaultColWidth="12.61328125" defaultRowHeight="14" x14ac:dyDescent="0.3"/>
  <cols>
    <col min="1" max="1" width="20.84375" style="19" customWidth="1"/>
    <col min="2" max="7" width="12.61328125" style="19"/>
    <col min="8" max="8" width="17.69140625" style="20" customWidth="1"/>
    <col min="9" max="9" width="12.23046875" style="19" bestFit="1" customWidth="1"/>
    <col min="10" max="10" width="7.07421875" style="19" customWidth="1"/>
    <col min="11" max="16" width="4.921875" style="19" customWidth="1"/>
    <col min="17" max="17" width="4.921875" style="21" customWidth="1"/>
    <col min="18" max="18" width="12.4609375" style="19" customWidth="1"/>
    <col min="19" max="19" width="9.765625" style="19" bestFit="1" customWidth="1"/>
    <col min="20" max="20" width="16.4609375" style="19" customWidth="1"/>
    <col min="21" max="16384" width="12.61328125" style="19"/>
  </cols>
  <sheetData>
    <row r="1" spans="1:27" ht="42.5" customHeight="1" x14ac:dyDescent="0.3">
      <c r="A1" s="78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7" x14ac:dyDescent="0.3">
      <c r="A2" s="79"/>
      <c r="B2" s="80"/>
      <c r="C2" s="80"/>
    </row>
    <row r="3" spans="1:27" x14ac:dyDescent="0.3">
      <c r="A3" s="81" t="s">
        <v>23</v>
      </c>
      <c r="B3" s="81"/>
      <c r="C3" s="81"/>
    </row>
    <row r="4" spans="1:27" ht="31" customHeight="1" x14ac:dyDescent="0.3">
      <c r="A4" s="22"/>
      <c r="B4" s="22"/>
      <c r="C4" s="22" t="s">
        <v>28</v>
      </c>
      <c r="D4" s="20" t="s">
        <v>29</v>
      </c>
      <c r="E4" s="20" t="s">
        <v>30</v>
      </c>
      <c r="F4" s="20" t="s">
        <v>31</v>
      </c>
      <c r="H4" s="9"/>
      <c r="I4" s="3"/>
      <c r="J4" s="69" t="s">
        <v>0</v>
      </c>
      <c r="K4" s="70"/>
      <c r="L4" s="70"/>
      <c r="M4" s="71"/>
      <c r="N4" s="69" t="s">
        <v>6</v>
      </c>
      <c r="O4" s="70"/>
      <c r="P4" s="70"/>
      <c r="Q4" s="71"/>
      <c r="T4" s="23"/>
      <c r="V4" s="4"/>
      <c r="W4" s="4"/>
      <c r="X4" s="4"/>
      <c r="Y4" s="4"/>
      <c r="Z4" s="4"/>
      <c r="AA4" s="4"/>
    </row>
    <row r="5" spans="1:27" ht="25" customHeight="1" x14ac:dyDescent="0.3">
      <c r="A5" s="35" t="s">
        <v>0</v>
      </c>
      <c r="B5" s="36" t="s">
        <v>1</v>
      </c>
      <c r="C5" s="49">
        <v>27252</v>
      </c>
      <c r="D5" s="1">
        <f>C5/195</f>
        <v>139.75384615384615</v>
      </c>
      <c r="E5" s="1">
        <f>C5/1265</f>
        <v>21.543083003952571</v>
      </c>
      <c r="F5" s="2">
        <f>C5/1073</f>
        <v>25.397949673811741</v>
      </c>
      <c r="H5" s="9" t="s">
        <v>32</v>
      </c>
      <c r="I5" s="5" t="s">
        <v>33</v>
      </c>
      <c r="J5" s="59">
        <v>65731</v>
      </c>
      <c r="K5" s="60"/>
      <c r="L5" s="60"/>
      <c r="M5" s="61"/>
      <c r="N5" s="75">
        <v>84249</v>
      </c>
      <c r="O5" s="76"/>
      <c r="P5" s="76"/>
      <c r="Q5" s="77"/>
      <c r="T5" s="24"/>
      <c r="V5" s="4"/>
      <c r="W5" s="4"/>
      <c r="X5" s="4"/>
      <c r="Y5" s="4"/>
      <c r="Z5" s="4"/>
      <c r="AA5" s="4"/>
    </row>
    <row r="6" spans="1:27" ht="27.5" customHeight="1" x14ac:dyDescent="0.3">
      <c r="A6" s="35"/>
      <c r="B6" s="36" t="s">
        <v>2</v>
      </c>
      <c r="C6" s="49">
        <v>29745</v>
      </c>
      <c r="D6" s="1">
        <f t="shared" ref="D6:D10" si="0">C6/195</f>
        <v>152.53846153846155</v>
      </c>
      <c r="E6" s="1">
        <f t="shared" ref="E6:E10" si="1">C6/1265</f>
        <v>23.513833992094863</v>
      </c>
      <c r="F6" s="2">
        <f t="shared" ref="F6:F10" si="2">C6/1073</f>
        <v>27.721342031686859</v>
      </c>
      <c r="H6" s="9" t="s">
        <v>34</v>
      </c>
      <c r="I6" s="5" t="s">
        <v>35</v>
      </c>
      <c r="J6" s="59">
        <v>68583</v>
      </c>
      <c r="K6" s="60"/>
      <c r="L6" s="60"/>
      <c r="M6" s="61"/>
      <c r="N6" s="75">
        <v>89957</v>
      </c>
      <c r="O6" s="76"/>
      <c r="P6" s="76"/>
      <c r="Q6" s="77"/>
      <c r="T6" s="24"/>
      <c r="V6" s="4"/>
      <c r="W6" s="4"/>
      <c r="X6" s="4"/>
      <c r="Y6" s="4"/>
      <c r="Z6" s="4"/>
      <c r="AA6" s="4"/>
    </row>
    <row r="7" spans="1:27" ht="15.5" x14ac:dyDescent="0.3">
      <c r="A7" s="36"/>
      <c r="B7" s="36" t="s">
        <v>3</v>
      </c>
      <c r="C7" s="49">
        <v>32238</v>
      </c>
      <c r="D7" s="1">
        <f t="shared" si="0"/>
        <v>165.32307692307691</v>
      </c>
      <c r="E7" s="1">
        <f t="shared" si="1"/>
        <v>25.484584980237155</v>
      </c>
      <c r="F7" s="2">
        <f t="shared" si="2"/>
        <v>30.044734389561977</v>
      </c>
      <c r="H7" s="9" t="s">
        <v>36</v>
      </c>
      <c r="I7" s="5" t="s">
        <v>37</v>
      </c>
      <c r="J7" s="59">
        <v>73225</v>
      </c>
      <c r="K7" s="60"/>
      <c r="L7" s="60"/>
      <c r="M7" s="61"/>
      <c r="N7" s="75">
        <v>96108</v>
      </c>
      <c r="O7" s="76"/>
      <c r="P7" s="76"/>
      <c r="Q7" s="77"/>
      <c r="T7" s="24"/>
      <c r="V7" s="4"/>
      <c r="W7" s="4"/>
      <c r="X7" s="4"/>
      <c r="Y7" s="4"/>
      <c r="Z7" s="4"/>
      <c r="AA7" s="4"/>
    </row>
    <row r="8" spans="1:27" ht="15.5" x14ac:dyDescent="0.3">
      <c r="A8" s="35"/>
      <c r="B8" s="36" t="s">
        <v>4</v>
      </c>
      <c r="C8" s="49">
        <v>34436</v>
      </c>
      <c r="D8" s="1">
        <f t="shared" si="0"/>
        <v>176.59487179487181</v>
      </c>
      <c r="E8" s="1">
        <f t="shared" si="1"/>
        <v>27.22213438735178</v>
      </c>
      <c r="F8" s="2">
        <f t="shared" si="2"/>
        <v>32.093196644920781</v>
      </c>
      <c r="H8" s="9" t="s">
        <v>38</v>
      </c>
      <c r="I8" s="5" t="s">
        <v>39</v>
      </c>
      <c r="J8" s="59">
        <v>78000</v>
      </c>
      <c r="K8" s="60"/>
      <c r="L8" s="60"/>
      <c r="M8" s="61"/>
      <c r="N8" s="75">
        <v>102714</v>
      </c>
      <c r="O8" s="76"/>
      <c r="P8" s="76"/>
      <c r="Q8" s="77"/>
      <c r="T8" s="24"/>
      <c r="V8" s="4"/>
      <c r="W8" s="4"/>
      <c r="X8" s="4"/>
      <c r="Y8" s="4"/>
      <c r="Z8" s="4"/>
      <c r="AA8" s="4"/>
    </row>
    <row r="9" spans="1:27" ht="15.5" x14ac:dyDescent="0.3">
      <c r="A9" s="35"/>
      <c r="B9" s="36" t="s">
        <v>5</v>
      </c>
      <c r="C9" s="49">
        <v>36925</v>
      </c>
      <c r="D9" s="1">
        <f t="shared" si="0"/>
        <v>189.35897435897436</v>
      </c>
      <c r="E9" s="1">
        <f t="shared" si="1"/>
        <v>29.189723320158102</v>
      </c>
      <c r="F9" s="2">
        <f t="shared" si="2"/>
        <v>34.412861136999069</v>
      </c>
      <c r="H9" s="9" t="s">
        <v>40</v>
      </c>
      <c r="I9" s="5" t="s">
        <v>41</v>
      </c>
      <c r="J9" s="59">
        <v>84249</v>
      </c>
      <c r="K9" s="60"/>
      <c r="L9" s="60"/>
      <c r="M9" s="61"/>
      <c r="N9" s="75">
        <v>112333</v>
      </c>
      <c r="O9" s="76"/>
      <c r="P9" s="76"/>
      <c r="Q9" s="77"/>
      <c r="T9" s="24"/>
      <c r="V9" s="4"/>
      <c r="W9" s="4"/>
      <c r="X9" s="4"/>
      <c r="Y9" s="4"/>
      <c r="Z9" s="4"/>
      <c r="AA9" s="4"/>
    </row>
    <row r="10" spans="1:27" ht="15.5" x14ac:dyDescent="0.3">
      <c r="A10" s="35" t="s">
        <v>6</v>
      </c>
      <c r="B10" s="36" t="s">
        <v>7</v>
      </c>
      <c r="C10" s="49">
        <v>39417</v>
      </c>
      <c r="D10" s="1">
        <f t="shared" si="0"/>
        <v>202.13846153846154</v>
      </c>
      <c r="E10" s="1">
        <f t="shared" si="1"/>
        <v>31.159683794466403</v>
      </c>
      <c r="F10" s="2">
        <f t="shared" si="2"/>
        <v>36.735321528424976</v>
      </c>
      <c r="H10" s="9" t="s">
        <v>42</v>
      </c>
      <c r="I10" s="5" t="s">
        <v>43</v>
      </c>
      <c r="J10" s="59">
        <v>89957</v>
      </c>
      <c r="K10" s="60"/>
      <c r="L10" s="60"/>
      <c r="M10" s="61"/>
      <c r="N10" s="75">
        <v>122945</v>
      </c>
      <c r="O10" s="76"/>
      <c r="P10" s="76"/>
      <c r="Q10" s="77"/>
      <c r="T10" s="24"/>
      <c r="V10" s="4"/>
      <c r="W10" s="4"/>
      <c r="X10" s="4"/>
      <c r="Y10" s="4"/>
      <c r="Z10" s="4"/>
      <c r="AA10" s="4"/>
    </row>
    <row r="11" spans="1:27" ht="15.5" x14ac:dyDescent="0.3">
      <c r="A11" s="38"/>
      <c r="B11" s="39"/>
      <c r="C11" s="39"/>
      <c r="H11" s="9" t="s">
        <v>44</v>
      </c>
      <c r="I11" s="5" t="s">
        <v>45</v>
      </c>
      <c r="J11" s="59">
        <v>96108</v>
      </c>
      <c r="K11" s="60"/>
      <c r="L11" s="60"/>
      <c r="M11" s="61"/>
      <c r="N11" s="75">
        <v>134581</v>
      </c>
      <c r="O11" s="76"/>
      <c r="P11" s="76"/>
      <c r="Q11" s="77"/>
      <c r="T11" s="24"/>
      <c r="V11" s="4"/>
      <c r="W11" s="4"/>
      <c r="X11" s="4"/>
      <c r="Y11" s="4"/>
      <c r="Z11" s="4"/>
      <c r="AA11" s="4"/>
    </row>
    <row r="12" spans="1:27" ht="15.5" x14ac:dyDescent="0.3">
      <c r="A12" s="62" t="s">
        <v>24</v>
      </c>
      <c r="B12" s="62"/>
      <c r="C12" s="62"/>
      <c r="H12" s="9" t="s">
        <v>46</v>
      </c>
      <c r="I12" s="5" t="s">
        <v>47</v>
      </c>
      <c r="J12" s="59">
        <v>106083</v>
      </c>
      <c r="K12" s="60"/>
      <c r="L12" s="60"/>
      <c r="M12" s="61"/>
      <c r="N12" s="75">
        <v>147586</v>
      </c>
      <c r="O12" s="76"/>
      <c r="P12" s="76"/>
      <c r="Q12" s="77"/>
      <c r="T12" s="24"/>
      <c r="V12" s="4"/>
      <c r="W12" s="4"/>
      <c r="X12" s="4"/>
      <c r="Y12" s="4"/>
      <c r="Z12" s="4"/>
      <c r="AA12" s="4"/>
    </row>
    <row r="13" spans="1:27" ht="15.5" x14ac:dyDescent="0.3">
      <c r="A13" s="40"/>
      <c r="B13" s="40"/>
      <c r="C13" s="40" t="s">
        <v>28</v>
      </c>
      <c r="D13" s="20" t="s">
        <v>29</v>
      </c>
      <c r="E13" s="20" t="s">
        <v>30</v>
      </c>
      <c r="F13" s="20" t="s">
        <v>31</v>
      </c>
      <c r="H13" s="6"/>
      <c r="I13" s="4"/>
      <c r="J13" s="4"/>
      <c r="K13" s="4"/>
      <c r="L13" s="4"/>
      <c r="M13" s="4"/>
      <c r="N13" s="4"/>
      <c r="O13" s="4"/>
      <c r="P13" s="4"/>
      <c r="Q13" s="12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5" x14ac:dyDescent="0.3">
      <c r="A14" s="35" t="s">
        <v>0</v>
      </c>
      <c r="B14" s="36" t="s">
        <v>8</v>
      </c>
      <c r="C14" s="49">
        <v>38766</v>
      </c>
      <c r="D14" s="1">
        <f>C14/195</f>
        <v>198.8</v>
      </c>
      <c r="E14" s="1">
        <f>C14/1265</f>
        <v>30.645059288537549</v>
      </c>
      <c r="F14" s="2">
        <f>C14/1073</f>
        <v>36.128611369990679</v>
      </c>
      <c r="H14" s="6"/>
      <c r="I14" s="7"/>
      <c r="J14" s="7"/>
      <c r="K14" s="7"/>
      <c r="L14" s="7"/>
      <c r="M14" s="7"/>
      <c r="N14" s="7"/>
      <c r="O14" s="7"/>
      <c r="P14" s="7"/>
      <c r="Q14" s="17"/>
      <c r="R14" s="7"/>
      <c r="S14" s="7"/>
      <c r="T14" s="8"/>
      <c r="W14" s="4"/>
      <c r="X14" s="10"/>
      <c r="Y14" s="11"/>
      <c r="Z14" s="11"/>
      <c r="AA14" s="4"/>
    </row>
    <row r="15" spans="1:27" ht="15.5" x14ac:dyDescent="0.3">
      <c r="A15" s="35"/>
      <c r="B15" s="36" t="s">
        <v>9</v>
      </c>
      <c r="C15" s="49">
        <v>40609</v>
      </c>
      <c r="D15" s="1">
        <f t="shared" ref="D15:D19" si="3">C15/195</f>
        <v>208.25128205128206</v>
      </c>
      <c r="E15" s="1">
        <f t="shared" ref="E15:E19" si="4">C15/1265</f>
        <v>32.101976284584978</v>
      </c>
      <c r="F15" s="2">
        <f t="shared" ref="F15:F19" si="5">C15/1073</f>
        <v>37.846225535880706</v>
      </c>
      <c r="H15" s="16"/>
      <c r="I15" s="73" t="s">
        <v>27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7" ht="15.5" x14ac:dyDescent="0.3">
      <c r="A16" s="35"/>
      <c r="B16" s="36" t="s">
        <v>10</v>
      </c>
      <c r="C16" s="49">
        <v>42536</v>
      </c>
      <c r="D16" s="1">
        <f t="shared" si="3"/>
        <v>218.13333333333333</v>
      </c>
      <c r="E16" s="1">
        <f t="shared" si="4"/>
        <v>33.625296442687748</v>
      </c>
      <c r="F16" s="2">
        <f t="shared" si="5"/>
        <v>39.642124883504195</v>
      </c>
      <c r="H16" s="16"/>
      <c r="I16" s="22"/>
      <c r="J16" s="22"/>
      <c r="K16" s="22"/>
      <c r="L16" s="22"/>
      <c r="M16" s="22"/>
      <c r="N16" s="22"/>
      <c r="O16" s="22"/>
      <c r="P16" s="22"/>
      <c r="Q16" s="26"/>
      <c r="R16" s="22" t="s">
        <v>28</v>
      </c>
      <c r="S16" s="27" t="s">
        <v>29</v>
      </c>
      <c r="T16" s="27" t="s">
        <v>30</v>
      </c>
    </row>
    <row r="17" spans="1:20" ht="15.5" x14ac:dyDescent="0.3">
      <c r="A17" s="35"/>
      <c r="B17" s="36" t="s">
        <v>11</v>
      </c>
      <c r="C17" s="49">
        <v>44556</v>
      </c>
      <c r="D17" s="1">
        <f t="shared" si="3"/>
        <v>228.49230769230769</v>
      </c>
      <c r="E17" s="1">
        <f t="shared" si="4"/>
        <v>35.22213438735178</v>
      </c>
      <c r="F17" s="2">
        <f t="shared" si="5"/>
        <v>41.524697110904008</v>
      </c>
      <c r="H17" s="16"/>
      <c r="I17" s="13">
        <v>1</v>
      </c>
      <c r="J17" s="13"/>
      <c r="K17" s="13"/>
      <c r="L17" s="13"/>
      <c r="M17" s="13"/>
      <c r="N17" s="13"/>
      <c r="O17" s="13"/>
      <c r="P17" s="13"/>
      <c r="Q17" s="28"/>
      <c r="R17" s="49">
        <v>59186</v>
      </c>
      <c r="S17" s="1">
        <f>R17/195</f>
        <v>303.51794871794874</v>
      </c>
      <c r="T17" s="1">
        <f>R17/1265</f>
        <v>46.787351778656124</v>
      </c>
    </row>
    <row r="18" spans="1:20" ht="15.5" x14ac:dyDescent="0.3">
      <c r="A18" s="35"/>
      <c r="B18" s="36" t="s">
        <v>12</v>
      </c>
      <c r="C18" s="49">
        <v>47069</v>
      </c>
      <c r="D18" s="1">
        <f t="shared" si="3"/>
        <v>241.37948717948717</v>
      </c>
      <c r="E18" s="1">
        <f t="shared" si="4"/>
        <v>37.208695652173915</v>
      </c>
      <c r="F18" s="2">
        <f t="shared" si="5"/>
        <v>43.86672879776328</v>
      </c>
      <c r="H18" s="16"/>
      <c r="I18" s="13">
        <v>2</v>
      </c>
      <c r="J18" s="13"/>
      <c r="K18" s="13"/>
      <c r="L18" s="13"/>
      <c r="M18" s="13"/>
      <c r="N18" s="13"/>
      <c r="O18" s="13"/>
      <c r="P18" s="13"/>
      <c r="Q18" s="28"/>
      <c r="R18" s="49">
        <v>60439</v>
      </c>
      <c r="S18" s="1">
        <f t="shared" ref="S18:S66" si="6">R18/195</f>
        <v>309.94358974358977</v>
      </c>
      <c r="T18" s="1">
        <f t="shared" ref="T18:T66" si="7">R18/1265</f>
        <v>47.77786561264822</v>
      </c>
    </row>
    <row r="19" spans="1:20" ht="15.5" x14ac:dyDescent="0.3">
      <c r="A19" s="35" t="s">
        <v>6</v>
      </c>
      <c r="B19" s="36" t="s">
        <v>13</v>
      </c>
      <c r="C19" s="49">
        <v>50288</v>
      </c>
      <c r="D19" s="1">
        <f t="shared" si="3"/>
        <v>257.88717948717948</v>
      </c>
      <c r="E19" s="1">
        <f t="shared" si="4"/>
        <v>39.753359683794464</v>
      </c>
      <c r="F19" s="2">
        <f t="shared" si="5"/>
        <v>46.86672879776328</v>
      </c>
      <c r="H19" s="16"/>
      <c r="I19" s="13">
        <v>3</v>
      </c>
      <c r="J19" s="13"/>
      <c r="K19" s="13"/>
      <c r="L19" s="13"/>
      <c r="M19" s="13"/>
      <c r="N19" s="13"/>
      <c r="O19" s="13"/>
      <c r="P19" s="13"/>
      <c r="Q19" s="28"/>
      <c r="R19" s="49">
        <v>61718</v>
      </c>
      <c r="S19" s="1">
        <f t="shared" si="6"/>
        <v>316.50256410256412</v>
      </c>
      <c r="T19" s="1">
        <f t="shared" si="7"/>
        <v>48.788932806324112</v>
      </c>
    </row>
    <row r="20" spans="1:20" ht="31" customHeight="1" x14ac:dyDescent="0.3">
      <c r="A20" s="38"/>
      <c r="B20" s="39"/>
      <c r="C20" s="39"/>
      <c r="H20" s="16"/>
      <c r="I20" s="13">
        <v>4</v>
      </c>
      <c r="J20" s="13"/>
      <c r="K20" s="13"/>
      <c r="L20" s="13"/>
      <c r="M20" s="13"/>
      <c r="N20" s="13"/>
      <c r="O20" s="13"/>
      <c r="P20" s="13"/>
      <c r="Q20" s="28"/>
      <c r="R20" s="49">
        <v>63017</v>
      </c>
      <c r="S20" s="1">
        <f t="shared" si="6"/>
        <v>323.16410256410256</v>
      </c>
      <c r="T20" s="1">
        <f t="shared" si="7"/>
        <v>49.815810276679841</v>
      </c>
    </row>
    <row r="21" spans="1:20" ht="15.5" x14ac:dyDescent="0.3">
      <c r="A21" s="62" t="s">
        <v>25</v>
      </c>
      <c r="B21" s="63"/>
      <c r="C21" s="63"/>
      <c r="H21" s="16"/>
      <c r="I21" s="13">
        <v>5</v>
      </c>
      <c r="J21" s="13"/>
      <c r="K21" s="13"/>
      <c r="L21" s="13"/>
      <c r="M21" s="13"/>
      <c r="N21" s="13"/>
      <c r="O21" s="13"/>
      <c r="P21" s="13"/>
      <c r="Q21" s="28"/>
      <c r="R21" s="49">
        <v>64360</v>
      </c>
      <c r="S21" s="1">
        <f t="shared" si="6"/>
        <v>330.05128205128204</v>
      </c>
      <c r="T21" s="1">
        <f t="shared" si="7"/>
        <v>50.877470355731226</v>
      </c>
    </row>
    <row r="22" spans="1:20" ht="31" customHeight="1" x14ac:dyDescent="0.3">
      <c r="A22" s="40"/>
      <c r="B22" s="40"/>
      <c r="C22" s="40" t="s">
        <v>28</v>
      </c>
      <c r="D22" s="20" t="s">
        <v>29</v>
      </c>
      <c r="E22" s="20" t="s">
        <v>30</v>
      </c>
      <c r="F22" s="20" t="s">
        <v>31</v>
      </c>
      <c r="H22" s="20" t="s">
        <v>48</v>
      </c>
      <c r="I22" s="13">
        <v>6</v>
      </c>
      <c r="J22" s="72" t="s">
        <v>49</v>
      </c>
      <c r="K22" s="14"/>
      <c r="L22" s="14"/>
      <c r="M22" s="14"/>
      <c r="N22" s="14"/>
      <c r="O22" s="14"/>
      <c r="P22" s="14"/>
      <c r="Q22" s="14"/>
      <c r="R22" s="49">
        <v>65731</v>
      </c>
      <c r="S22" s="1">
        <f t="shared" si="6"/>
        <v>337.08205128205128</v>
      </c>
      <c r="T22" s="1">
        <f t="shared" si="7"/>
        <v>51.961264822134389</v>
      </c>
    </row>
    <row r="23" spans="1:20" ht="15.5" x14ac:dyDescent="0.3">
      <c r="A23" s="35" t="s">
        <v>0</v>
      </c>
      <c r="B23" s="36" t="s">
        <v>1</v>
      </c>
      <c r="C23" s="49">
        <v>55415</v>
      </c>
      <c r="D23" s="1">
        <f>C23/195</f>
        <v>284.17948717948718</v>
      </c>
      <c r="E23" s="1">
        <f>C23/1265</f>
        <v>43.806324110671937</v>
      </c>
      <c r="F23" s="2">
        <f>C23/1073</f>
        <v>51.64492078285182</v>
      </c>
      <c r="H23" s="16"/>
      <c r="I23" s="13">
        <v>7</v>
      </c>
      <c r="J23" s="55"/>
      <c r="K23" s="15"/>
      <c r="L23" s="15"/>
      <c r="M23" s="15"/>
      <c r="N23" s="15"/>
      <c r="O23" s="15"/>
      <c r="P23" s="15"/>
      <c r="Q23" s="15"/>
      <c r="R23" s="49">
        <v>67251</v>
      </c>
      <c r="S23" s="1">
        <f t="shared" si="6"/>
        <v>344.87692307692305</v>
      </c>
      <c r="T23" s="1">
        <f t="shared" si="7"/>
        <v>53.162845849802373</v>
      </c>
    </row>
    <row r="24" spans="1:20" ht="15.5" x14ac:dyDescent="0.3">
      <c r="A24" s="35"/>
      <c r="B24" s="36" t="s">
        <v>2</v>
      </c>
      <c r="C24" s="49">
        <v>58138</v>
      </c>
      <c r="D24" s="1">
        <f t="shared" ref="D24:D25" si="8">C24/195</f>
        <v>298.14358974358976</v>
      </c>
      <c r="E24" s="1">
        <f t="shared" ref="E24:E25" si="9">C24/1265</f>
        <v>45.95889328063241</v>
      </c>
      <c r="F24" s="2">
        <f t="shared" ref="F24:F25" si="10">C24/1073</f>
        <v>54.182665424044735</v>
      </c>
      <c r="H24" s="16" t="s">
        <v>50</v>
      </c>
      <c r="I24" s="13">
        <v>8</v>
      </c>
      <c r="J24" s="55"/>
      <c r="K24" s="57" t="s">
        <v>51</v>
      </c>
      <c r="L24" s="15"/>
      <c r="M24" s="15"/>
      <c r="N24" s="15"/>
      <c r="O24" s="15"/>
      <c r="P24" s="15"/>
      <c r="Q24" s="15"/>
      <c r="R24" s="49">
        <v>68583</v>
      </c>
      <c r="S24" s="1">
        <f t="shared" si="6"/>
        <v>351.7076923076923</v>
      </c>
      <c r="T24" s="1">
        <f t="shared" si="7"/>
        <v>54.215810276679839</v>
      </c>
    </row>
    <row r="25" spans="1:20" ht="31" customHeight="1" x14ac:dyDescent="0.3">
      <c r="A25" s="35" t="s">
        <v>6</v>
      </c>
      <c r="B25" s="36" t="s">
        <v>3</v>
      </c>
      <c r="C25" s="49">
        <v>60092</v>
      </c>
      <c r="D25" s="1">
        <f t="shared" si="8"/>
        <v>308.16410256410256</v>
      </c>
      <c r="E25" s="1">
        <f t="shared" si="9"/>
        <v>47.503557312252966</v>
      </c>
      <c r="F25" s="2">
        <f t="shared" si="10"/>
        <v>56.003727865796833</v>
      </c>
      <c r="H25" s="16"/>
      <c r="I25" s="13">
        <v>9</v>
      </c>
      <c r="J25" s="55"/>
      <c r="K25" s="57"/>
      <c r="L25" s="15"/>
      <c r="M25" s="15"/>
      <c r="N25" s="15"/>
      <c r="O25" s="15"/>
      <c r="P25" s="15"/>
      <c r="Q25" s="15"/>
      <c r="R25" s="49">
        <v>70055</v>
      </c>
      <c r="S25" s="1">
        <f t="shared" si="6"/>
        <v>359.25641025641028</v>
      </c>
      <c r="T25" s="1">
        <f t="shared" si="7"/>
        <v>55.379446640316203</v>
      </c>
    </row>
    <row r="26" spans="1:20" ht="15.5" x14ac:dyDescent="0.3">
      <c r="A26" s="38"/>
      <c r="B26" s="39"/>
      <c r="C26" s="39"/>
      <c r="H26" s="16"/>
      <c r="I26" s="13">
        <v>10</v>
      </c>
      <c r="J26" s="55"/>
      <c r="K26" s="57"/>
      <c r="L26" s="15"/>
      <c r="M26" s="15"/>
      <c r="N26" s="15"/>
      <c r="O26" s="15"/>
      <c r="P26" s="15"/>
      <c r="Q26" s="15"/>
      <c r="R26" s="49">
        <v>71614</v>
      </c>
      <c r="S26" s="1">
        <f t="shared" si="6"/>
        <v>367.25128205128203</v>
      </c>
      <c r="T26" s="1">
        <f t="shared" si="7"/>
        <v>56.611857707509884</v>
      </c>
    </row>
    <row r="27" spans="1:20" ht="15.5" x14ac:dyDescent="0.3">
      <c r="A27" s="62" t="s">
        <v>26</v>
      </c>
      <c r="B27" s="63"/>
      <c r="C27" s="63"/>
      <c r="H27" s="16" t="s">
        <v>52</v>
      </c>
      <c r="I27" s="13">
        <v>11</v>
      </c>
      <c r="J27" s="55"/>
      <c r="K27" s="57"/>
      <c r="L27" s="55" t="s">
        <v>68</v>
      </c>
      <c r="M27" s="15"/>
      <c r="N27" s="15"/>
      <c r="O27" s="15"/>
      <c r="P27" s="15"/>
      <c r="Q27" s="15"/>
      <c r="R27" s="49">
        <v>73225</v>
      </c>
      <c r="S27" s="1">
        <f t="shared" si="6"/>
        <v>375.5128205128205</v>
      </c>
      <c r="T27" s="1">
        <f t="shared" si="7"/>
        <v>57.885375494071148</v>
      </c>
    </row>
    <row r="28" spans="1:20" ht="31" customHeight="1" x14ac:dyDescent="0.3">
      <c r="A28" s="40"/>
      <c r="B28" s="40"/>
      <c r="C28" s="40" t="s">
        <v>28</v>
      </c>
      <c r="D28" s="20" t="s">
        <v>29</v>
      </c>
      <c r="E28" s="20" t="s">
        <v>30</v>
      </c>
      <c r="H28" s="16"/>
      <c r="I28" s="13">
        <v>12</v>
      </c>
      <c r="J28" s="55"/>
      <c r="K28" s="57"/>
      <c r="L28" s="55"/>
      <c r="M28" s="15"/>
      <c r="N28" s="15"/>
      <c r="O28" s="15"/>
      <c r="P28" s="15"/>
      <c r="Q28" s="15"/>
      <c r="R28" s="49">
        <v>74702</v>
      </c>
      <c r="S28" s="1">
        <f t="shared" si="6"/>
        <v>383.08717948717947</v>
      </c>
      <c r="T28" s="1">
        <f t="shared" si="7"/>
        <v>59.052964426877473</v>
      </c>
    </row>
    <row r="29" spans="1:20" ht="15.5" x14ac:dyDescent="0.3">
      <c r="A29" s="35" t="s">
        <v>0</v>
      </c>
      <c r="B29" s="36"/>
      <c r="C29" s="49">
        <v>59478</v>
      </c>
      <c r="D29" s="1">
        <f>C29/195</f>
        <v>305.01538461538462</v>
      </c>
      <c r="E29" s="1">
        <f>C29/1265</f>
        <v>47.018181818181816</v>
      </c>
      <c r="H29" s="16"/>
      <c r="I29" s="13">
        <v>13</v>
      </c>
      <c r="J29" s="55"/>
      <c r="K29" s="57"/>
      <c r="L29" s="55"/>
      <c r="M29" s="15"/>
      <c r="N29" s="15"/>
      <c r="O29" s="15"/>
      <c r="P29" s="15"/>
      <c r="Q29" s="15"/>
      <c r="R29" s="49">
        <v>76331</v>
      </c>
      <c r="S29" s="1">
        <f t="shared" si="6"/>
        <v>391.44102564102565</v>
      </c>
      <c r="T29" s="1">
        <f t="shared" si="7"/>
        <v>60.340711462450592</v>
      </c>
    </row>
    <row r="30" spans="1:20" ht="15.5" x14ac:dyDescent="0.3">
      <c r="A30" s="35" t="s">
        <v>6</v>
      </c>
      <c r="B30" s="36"/>
      <c r="C30" s="49">
        <v>85509</v>
      </c>
      <c r="D30" s="1">
        <f>C30/195</f>
        <v>438.50769230769231</v>
      </c>
      <c r="E30" s="1">
        <f>C30/1265</f>
        <v>67.596047430830041</v>
      </c>
      <c r="H30" s="16" t="s">
        <v>53</v>
      </c>
      <c r="I30" s="13">
        <v>14</v>
      </c>
      <c r="J30" s="55"/>
      <c r="K30" s="57"/>
      <c r="L30" s="55"/>
      <c r="M30" s="57" t="s">
        <v>54</v>
      </c>
      <c r="N30" s="15"/>
      <c r="O30" s="15"/>
      <c r="P30" s="15"/>
      <c r="Q30" s="15"/>
      <c r="R30" s="49">
        <v>78000</v>
      </c>
      <c r="S30" s="1">
        <f t="shared" si="6"/>
        <v>400</v>
      </c>
      <c r="T30" s="1">
        <f t="shared" si="7"/>
        <v>61.660079051383399</v>
      </c>
    </row>
    <row r="31" spans="1:20" ht="15.5" x14ac:dyDescent="0.3">
      <c r="A31" s="38" t="s">
        <v>14</v>
      </c>
      <c r="B31" s="39"/>
      <c r="C31" s="39"/>
      <c r="H31" s="16"/>
      <c r="I31" s="13">
        <v>15</v>
      </c>
      <c r="J31" s="55"/>
      <c r="K31" s="57"/>
      <c r="L31" s="55"/>
      <c r="M31" s="57"/>
      <c r="N31" s="15"/>
      <c r="O31" s="15"/>
      <c r="P31" s="15"/>
      <c r="Q31" s="15"/>
      <c r="R31" s="49">
        <v>79700</v>
      </c>
      <c r="S31" s="1">
        <f t="shared" si="6"/>
        <v>408.71794871794873</v>
      </c>
      <c r="T31" s="1">
        <f t="shared" si="7"/>
        <v>63.003952569169961</v>
      </c>
    </row>
    <row r="32" spans="1:20" ht="15.5" x14ac:dyDescent="0.3">
      <c r="A32" s="52"/>
      <c r="B32" s="53"/>
      <c r="C32" s="41"/>
      <c r="D32" s="29"/>
      <c r="I32" s="13">
        <v>16</v>
      </c>
      <c r="J32" s="55"/>
      <c r="K32" s="57"/>
      <c r="L32" s="55"/>
      <c r="M32" s="57"/>
      <c r="N32" s="15"/>
      <c r="O32" s="15"/>
      <c r="P32" s="15"/>
      <c r="Q32" s="15"/>
      <c r="R32" s="49">
        <v>81577</v>
      </c>
      <c r="S32" s="1">
        <f t="shared" si="6"/>
        <v>418.34358974358975</v>
      </c>
      <c r="T32" s="1">
        <f t="shared" si="7"/>
        <v>64.487747035573122</v>
      </c>
    </row>
    <row r="33" spans="1:20" ht="15.5" x14ac:dyDescent="0.3">
      <c r="A33" s="40" t="s">
        <v>71</v>
      </c>
      <c r="B33" s="42"/>
      <c r="C33" s="43"/>
      <c r="D33" s="30"/>
      <c r="I33" s="13">
        <v>17</v>
      </c>
      <c r="J33" s="55"/>
      <c r="K33" s="57"/>
      <c r="L33" s="55"/>
      <c r="M33" s="57"/>
      <c r="N33" s="15"/>
      <c r="O33" s="15"/>
      <c r="P33" s="15"/>
      <c r="Q33" s="15"/>
      <c r="R33" s="49">
        <v>83236</v>
      </c>
      <c r="S33" s="1">
        <f t="shared" si="6"/>
        <v>426.85128205128206</v>
      </c>
      <c r="T33" s="1">
        <f t="shared" si="7"/>
        <v>65.799209486166006</v>
      </c>
    </row>
    <row r="34" spans="1:20" ht="28" x14ac:dyDescent="0.3">
      <c r="A34" s="35" t="s">
        <v>81</v>
      </c>
      <c r="B34" s="44"/>
      <c r="C34" s="45"/>
      <c r="D34" s="18"/>
      <c r="H34" s="20" t="s">
        <v>66</v>
      </c>
      <c r="I34" s="13" t="s">
        <v>15</v>
      </c>
      <c r="J34" s="56"/>
      <c r="K34" s="57"/>
      <c r="L34" s="55"/>
      <c r="M34" s="57"/>
      <c r="N34" s="15"/>
      <c r="O34" s="15"/>
      <c r="P34" s="15"/>
      <c r="Q34" s="15"/>
      <c r="R34" s="49">
        <v>84249</v>
      </c>
      <c r="S34" s="1">
        <f t="shared" si="6"/>
        <v>432.04615384615386</v>
      </c>
      <c r="T34" s="1">
        <f t="shared" si="7"/>
        <v>66.599999999999994</v>
      </c>
    </row>
    <row r="35" spans="1:20" ht="15.5" x14ac:dyDescent="0.3">
      <c r="A35" s="35"/>
      <c r="B35" s="37" t="s">
        <v>28</v>
      </c>
      <c r="C35" s="45"/>
      <c r="D35" s="18"/>
      <c r="H35" s="20" t="s">
        <v>55</v>
      </c>
      <c r="I35" s="13">
        <v>18</v>
      </c>
      <c r="J35" s="13"/>
      <c r="K35" s="57"/>
      <c r="L35" s="55"/>
      <c r="M35" s="57"/>
      <c r="N35" s="55" t="s">
        <v>56</v>
      </c>
      <c r="O35" s="15"/>
      <c r="P35" s="15"/>
      <c r="Q35" s="15"/>
      <c r="R35" s="49">
        <v>85092</v>
      </c>
      <c r="S35" s="1">
        <f t="shared" si="6"/>
        <v>436.3692307692308</v>
      </c>
      <c r="T35" s="1">
        <f t="shared" si="7"/>
        <v>67.26640316205534</v>
      </c>
    </row>
    <row r="36" spans="1:20" ht="15.5" x14ac:dyDescent="0.3">
      <c r="A36" s="35" t="s">
        <v>72</v>
      </c>
      <c r="B36" s="48">
        <v>2679</v>
      </c>
      <c r="C36" s="45"/>
      <c r="D36" s="18"/>
      <c r="I36" s="13">
        <v>19</v>
      </c>
      <c r="J36" s="13"/>
      <c r="K36" s="57"/>
      <c r="L36" s="55"/>
      <c r="M36" s="57"/>
      <c r="N36" s="55"/>
      <c r="O36" s="15"/>
      <c r="P36" s="15"/>
      <c r="Q36" s="15"/>
      <c r="R36" s="49">
        <v>86967</v>
      </c>
      <c r="S36" s="1">
        <f t="shared" si="6"/>
        <v>445.98461538461538</v>
      </c>
      <c r="T36" s="1">
        <f t="shared" si="7"/>
        <v>68.748616600790513</v>
      </c>
    </row>
    <row r="37" spans="1:20" ht="15.5" x14ac:dyDescent="0.3">
      <c r="A37" s="35" t="s">
        <v>73</v>
      </c>
      <c r="B37" s="48">
        <v>5284</v>
      </c>
      <c r="C37" s="45"/>
      <c r="D37" s="18"/>
      <c r="I37" s="13">
        <v>20</v>
      </c>
      <c r="J37" s="13"/>
      <c r="K37" s="57"/>
      <c r="L37" s="55"/>
      <c r="M37" s="57"/>
      <c r="N37" s="55"/>
      <c r="O37" s="15"/>
      <c r="P37" s="15"/>
      <c r="Q37" s="15"/>
      <c r="R37" s="49">
        <v>88891</v>
      </c>
      <c r="S37" s="1">
        <f t="shared" si="6"/>
        <v>455.85128205128206</v>
      </c>
      <c r="T37" s="1">
        <f t="shared" si="7"/>
        <v>70.269565217391303</v>
      </c>
    </row>
    <row r="38" spans="1:20" ht="15.5" x14ac:dyDescent="0.3">
      <c r="B38" s="46"/>
      <c r="C38" s="45"/>
      <c r="D38" s="18"/>
      <c r="H38" s="20" t="s">
        <v>67</v>
      </c>
      <c r="I38" s="13" t="s">
        <v>16</v>
      </c>
      <c r="J38" s="13"/>
      <c r="K38" s="57"/>
      <c r="L38" s="55"/>
      <c r="M38" s="57"/>
      <c r="N38" s="55"/>
      <c r="O38" s="15"/>
      <c r="P38" s="15"/>
      <c r="Q38" s="15"/>
      <c r="R38" s="49">
        <v>89957</v>
      </c>
      <c r="S38" s="1">
        <f t="shared" si="6"/>
        <v>461.3179487179487</v>
      </c>
      <c r="T38" s="1">
        <f t="shared" si="7"/>
        <v>71.112252964426872</v>
      </c>
    </row>
    <row r="39" spans="1:20" ht="28" x14ac:dyDescent="0.3">
      <c r="A39" s="13" t="s">
        <v>74</v>
      </c>
      <c r="B39" s="47"/>
      <c r="C39" s="18"/>
      <c r="D39" s="18"/>
      <c r="I39" s="13">
        <v>21</v>
      </c>
      <c r="J39" s="13"/>
      <c r="K39" s="58"/>
      <c r="L39" s="55"/>
      <c r="M39" s="57"/>
      <c r="N39" s="55"/>
      <c r="O39" s="57" t="s">
        <v>57</v>
      </c>
      <c r="P39" s="15"/>
      <c r="Q39" s="15"/>
      <c r="R39" s="49">
        <v>90856</v>
      </c>
      <c r="S39" s="1">
        <f t="shared" si="6"/>
        <v>465.92820512820515</v>
      </c>
      <c r="T39" s="1">
        <f t="shared" si="7"/>
        <v>71.822924901185772</v>
      </c>
    </row>
    <row r="40" spans="1:20" ht="15.5" x14ac:dyDescent="0.3">
      <c r="A40" s="13" t="s">
        <v>75</v>
      </c>
      <c r="B40" s="48">
        <v>9782</v>
      </c>
      <c r="C40" s="18"/>
      <c r="D40" s="18"/>
      <c r="I40" s="13">
        <v>22</v>
      </c>
      <c r="J40" s="13"/>
      <c r="K40" s="13"/>
      <c r="L40" s="55"/>
      <c r="M40" s="57"/>
      <c r="N40" s="55"/>
      <c r="O40" s="57"/>
      <c r="P40" s="15"/>
      <c r="Q40" s="15"/>
      <c r="R40" s="49">
        <v>92878</v>
      </c>
      <c r="S40" s="1">
        <f t="shared" si="6"/>
        <v>476.29743589743589</v>
      </c>
      <c r="T40" s="1">
        <f t="shared" si="7"/>
        <v>73.421343873517785</v>
      </c>
    </row>
    <row r="41" spans="1:20" ht="15.5" x14ac:dyDescent="0.3">
      <c r="A41" s="13" t="s">
        <v>76</v>
      </c>
      <c r="B41" s="48">
        <v>16553</v>
      </c>
      <c r="C41" s="18"/>
      <c r="D41" s="18"/>
      <c r="I41" s="13">
        <v>23</v>
      </c>
      <c r="J41" s="13"/>
      <c r="K41" s="13"/>
      <c r="L41" s="55"/>
      <c r="M41" s="57"/>
      <c r="N41" s="55"/>
      <c r="O41" s="57"/>
      <c r="P41" s="15"/>
      <c r="Q41" s="15"/>
      <c r="R41" s="49">
        <v>94939</v>
      </c>
      <c r="S41" s="1">
        <f t="shared" si="6"/>
        <v>486.86666666666667</v>
      </c>
      <c r="T41" s="1">
        <f t="shared" si="7"/>
        <v>75.050592885375494</v>
      </c>
    </row>
    <row r="42" spans="1:20" ht="15.5" x14ac:dyDescent="0.3">
      <c r="A42" s="13"/>
      <c r="B42" s="48"/>
      <c r="C42" s="18"/>
      <c r="D42" s="18"/>
      <c r="H42" s="20" t="s">
        <v>58</v>
      </c>
      <c r="I42" s="13" t="s">
        <v>17</v>
      </c>
      <c r="J42" s="13"/>
      <c r="K42" s="13"/>
      <c r="L42" s="56"/>
      <c r="M42" s="57"/>
      <c r="N42" s="55"/>
      <c r="O42" s="57"/>
      <c r="P42" s="15"/>
      <c r="Q42" s="15"/>
      <c r="R42" s="49">
        <v>96108</v>
      </c>
      <c r="S42" s="1">
        <f t="shared" si="6"/>
        <v>492.86153846153849</v>
      </c>
      <c r="T42" s="1">
        <f t="shared" si="7"/>
        <v>75.974703557312253</v>
      </c>
    </row>
    <row r="43" spans="1:20" ht="15.5" x14ac:dyDescent="0.3">
      <c r="A43" s="13" t="s">
        <v>77</v>
      </c>
      <c r="B43" s="48">
        <v>3391</v>
      </c>
      <c r="C43" s="18"/>
      <c r="D43" s="18"/>
      <c r="H43" s="20" t="s">
        <v>59</v>
      </c>
      <c r="I43" s="13">
        <v>24</v>
      </c>
      <c r="J43" s="13"/>
      <c r="K43" s="13"/>
      <c r="L43" s="13"/>
      <c r="M43" s="57"/>
      <c r="N43" s="55"/>
      <c r="O43" s="57"/>
      <c r="P43" s="55" t="s">
        <v>60</v>
      </c>
      <c r="Q43" s="15"/>
      <c r="R43" s="49">
        <v>97068</v>
      </c>
      <c r="S43" s="1">
        <f t="shared" si="6"/>
        <v>497.78461538461539</v>
      </c>
      <c r="T43" s="1">
        <f t="shared" si="7"/>
        <v>76.73359683794466</v>
      </c>
    </row>
    <row r="44" spans="1:20" ht="15.5" x14ac:dyDescent="0.3">
      <c r="A44" s="13" t="s">
        <v>78</v>
      </c>
      <c r="B44" s="48">
        <v>8279</v>
      </c>
      <c r="C44" s="18"/>
      <c r="D44" s="18"/>
      <c r="I44" s="13">
        <v>25</v>
      </c>
      <c r="J44" s="13"/>
      <c r="K44" s="13"/>
      <c r="L44" s="13"/>
      <c r="M44" s="57"/>
      <c r="N44" s="55"/>
      <c r="O44" s="57"/>
      <c r="P44" s="55"/>
      <c r="Q44" s="15"/>
      <c r="R44" s="49">
        <v>99241</v>
      </c>
      <c r="S44" s="1">
        <f t="shared" si="6"/>
        <v>508.92820512820515</v>
      </c>
      <c r="T44" s="1">
        <f t="shared" si="7"/>
        <v>78.45138339920949</v>
      </c>
    </row>
    <row r="45" spans="1:20" ht="15.5" x14ac:dyDescent="0.3">
      <c r="A45" s="13"/>
      <c r="B45" s="48"/>
      <c r="C45" s="18"/>
      <c r="D45" s="18"/>
      <c r="I45" s="13">
        <v>26</v>
      </c>
      <c r="J45" s="13"/>
      <c r="K45" s="13"/>
      <c r="L45" s="13"/>
      <c r="M45" s="57"/>
      <c r="N45" s="55"/>
      <c r="O45" s="57"/>
      <c r="P45" s="55"/>
      <c r="Q45" s="15"/>
      <c r="R45" s="49">
        <v>101462</v>
      </c>
      <c r="S45" s="1">
        <f t="shared" si="6"/>
        <v>520.31794871794875</v>
      </c>
      <c r="T45" s="1">
        <f t="shared" si="7"/>
        <v>80.207114624505934</v>
      </c>
    </row>
    <row r="46" spans="1:20" ht="15.5" x14ac:dyDescent="0.3">
      <c r="A46" s="13" t="s">
        <v>79</v>
      </c>
      <c r="B46" s="48">
        <v>674</v>
      </c>
      <c r="C46" s="18"/>
      <c r="D46" s="18"/>
      <c r="I46" s="13" t="s">
        <v>18</v>
      </c>
      <c r="J46" s="13"/>
      <c r="K46" s="13"/>
      <c r="L46" s="13"/>
      <c r="M46" s="57"/>
      <c r="N46" s="55"/>
      <c r="O46" s="57"/>
      <c r="P46" s="55"/>
      <c r="Q46" s="15"/>
      <c r="R46" s="49">
        <v>102714</v>
      </c>
      <c r="S46" s="1">
        <f t="shared" si="6"/>
        <v>526.73846153846159</v>
      </c>
      <c r="T46" s="1">
        <f t="shared" si="7"/>
        <v>81.196837944664026</v>
      </c>
    </row>
    <row r="47" spans="1:20" ht="15.5" x14ac:dyDescent="0.3">
      <c r="A47" s="13" t="s">
        <v>80</v>
      </c>
      <c r="B47" s="48">
        <v>3343</v>
      </c>
      <c r="C47" s="18"/>
      <c r="D47" s="18"/>
      <c r="H47" s="20" t="s">
        <v>61</v>
      </c>
      <c r="I47" s="13">
        <v>27</v>
      </c>
      <c r="J47" s="13"/>
      <c r="K47" s="13"/>
      <c r="L47" s="13"/>
      <c r="M47" s="58"/>
      <c r="N47" s="55"/>
      <c r="O47" s="57"/>
      <c r="P47" s="55"/>
      <c r="Q47" s="15"/>
      <c r="R47" s="49">
        <v>103741</v>
      </c>
      <c r="S47" s="1">
        <f t="shared" si="6"/>
        <v>532.00512820512824</v>
      </c>
      <c r="T47" s="1">
        <f t="shared" si="7"/>
        <v>82.008695652173913</v>
      </c>
    </row>
    <row r="48" spans="1:20" ht="15.5" x14ac:dyDescent="0.3">
      <c r="A48" s="31"/>
      <c r="B48" s="32"/>
      <c r="C48" s="18"/>
      <c r="D48" s="18"/>
      <c r="H48" s="20" t="s">
        <v>62</v>
      </c>
      <c r="I48" s="13">
        <v>28</v>
      </c>
      <c r="J48" s="13"/>
      <c r="K48" s="13"/>
      <c r="L48" s="13"/>
      <c r="M48" s="13"/>
      <c r="N48" s="55"/>
      <c r="O48" s="57"/>
      <c r="P48" s="55"/>
      <c r="Q48" s="64" t="s">
        <v>69</v>
      </c>
      <c r="R48" s="49">
        <v>106083</v>
      </c>
      <c r="S48" s="1">
        <f t="shared" si="6"/>
        <v>544.01538461538462</v>
      </c>
      <c r="T48" s="1">
        <f t="shared" si="7"/>
        <v>83.860079051383394</v>
      </c>
    </row>
    <row r="49" spans="1:20" ht="15.5" x14ac:dyDescent="0.3">
      <c r="A49" s="31"/>
      <c r="B49" s="32"/>
      <c r="C49" s="18"/>
      <c r="D49" s="18"/>
      <c r="I49" s="13">
        <v>29</v>
      </c>
      <c r="J49" s="13"/>
      <c r="K49" s="13"/>
      <c r="L49" s="13"/>
      <c r="M49" s="13"/>
      <c r="N49" s="55"/>
      <c r="O49" s="57"/>
      <c r="P49" s="55"/>
      <c r="Q49" s="64"/>
      <c r="R49" s="49">
        <v>108483</v>
      </c>
      <c r="S49" s="1">
        <f t="shared" si="6"/>
        <v>556.32307692307688</v>
      </c>
      <c r="T49" s="1">
        <f t="shared" si="7"/>
        <v>85.757312252964425</v>
      </c>
    </row>
    <row r="50" spans="1:20" ht="15.5" x14ac:dyDescent="0.3">
      <c r="A50" s="31"/>
      <c r="B50" s="32"/>
      <c r="C50" s="18"/>
      <c r="D50" s="18"/>
      <c r="I50" s="13">
        <v>30</v>
      </c>
      <c r="J50" s="13"/>
      <c r="K50" s="13"/>
      <c r="L50" s="13"/>
      <c r="M50" s="13"/>
      <c r="N50" s="55"/>
      <c r="O50" s="57"/>
      <c r="P50" s="55"/>
      <c r="Q50" s="64"/>
      <c r="R50" s="49">
        <v>110944</v>
      </c>
      <c r="S50" s="1">
        <f t="shared" si="6"/>
        <v>568.94358974358977</v>
      </c>
      <c r="T50" s="1">
        <f t="shared" si="7"/>
        <v>87.702766798418978</v>
      </c>
    </row>
    <row r="51" spans="1:20" ht="15.5" x14ac:dyDescent="0.3">
      <c r="A51" s="31"/>
      <c r="B51" s="32"/>
      <c r="C51" s="18"/>
      <c r="D51" s="18"/>
      <c r="H51" s="20" t="s">
        <v>63</v>
      </c>
      <c r="I51" s="13" t="s">
        <v>19</v>
      </c>
      <c r="J51" s="13"/>
      <c r="K51" s="13"/>
      <c r="L51" s="13"/>
      <c r="M51" s="13"/>
      <c r="N51" s="56"/>
      <c r="O51" s="57"/>
      <c r="P51" s="55"/>
      <c r="Q51" s="64"/>
      <c r="R51" s="49">
        <v>112333</v>
      </c>
      <c r="S51" s="1">
        <f t="shared" si="6"/>
        <v>576.06666666666672</v>
      </c>
      <c r="T51" s="1">
        <f t="shared" si="7"/>
        <v>88.800790513833988</v>
      </c>
    </row>
    <row r="52" spans="1:20" ht="15.5" x14ac:dyDescent="0.3">
      <c r="A52" s="31"/>
      <c r="B52" s="32"/>
      <c r="C52" s="18"/>
      <c r="D52" s="18"/>
      <c r="I52" s="13">
        <v>31</v>
      </c>
      <c r="J52" s="13"/>
      <c r="K52" s="13"/>
      <c r="L52" s="13"/>
      <c r="M52" s="13"/>
      <c r="N52" s="13"/>
      <c r="O52" s="57"/>
      <c r="P52" s="55"/>
      <c r="Q52" s="64"/>
      <c r="R52" s="49">
        <v>113456</v>
      </c>
      <c r="S52" s="1">
        <f t="shared" si="6"/>
        <v>581.82564102564106</v>
      </c>
      <c r="T52" s="1">
        <f t="shared" si="7"/>
        <v>89.688537549407116</v>
      </c>
    </row>
    <row r="53" spans="1:20" ht="15.5" x14ac:dyDescent="0.3">
      <c r="A53" s="31"/>
      <c r="B53" s="32"/>
      <c r="C53" s="18"/>
      <c r="D53" s="18"/>
      <c r="I53" s="13">
        <v>32</v>
      </c>
      <c r="J53" s="13"/>
      <c r="K53" s="13"/>
      <c r="L53" s="13"/>
      <c r="M53" s="13"/>
      <c r="N53" s="13"/>
      <c r="O53" s="57"/>
      <c r="P53" s="55"/>
      <c r="Q53" s="64"/>
      <c r="R53" s="49">
        <v>116036</v>
      </c>
      <c r="S53" s="1">
        <f t="shared" si="6"/>
        <v>595.05641025641023</v>
      </c>
      <c r="T53" s="1">
        <f t="shared" si="7"/>
        <v>91.728063241106724</v>
      </c>
    </row>
    <row r="54" spans="1:20" ht="15.5" x14ac:dyDescent="0.3">
      <c r="A54" s="31"/>
      <c r="B54" s="32"/>
      <c r="C54" s="18"/>
      <c r="D54" s="18"/>
      <c r="I54" s="13">
        <v>33</v>
      </c>
      <c r="J54" s="13"/>
      <c r="K54" s="13"/>
      <c r="L54" s="13"/>
      <c r="M54" s="13"/>
      <c r="N54" s="13"/>
      <c r="O54" s="57"/>
      <c r="P54" s="55"/>
      <c r="Q54" s="64"/>
      <c r="R54" s="49">
        <v>118690</v>
      </c>
      <c r="S54" s="1">
        <f t="shared" si="6"/>
        <v>608.66666666666663</v>
      </c>
      <c r="T54" s="1">
        <f t="shared" si="7"/>
        <v>93.826086956521735</v>
      </c>
    </row>
    <row r="55" spans="1:20" ht="15.5" x14ac:dyDescent="0.3">
      <c r="A55" s="31"/>
      <c r="B55" s="32"/>
      <c r="C55" s="18"/>
      <c r="D55" s="18"/>
      <c r="I55" s="13">
        <v>34</v>
      </c>
      <c r="J55" s="13"/>
      <c r="K55" s="13"/>
      <c r="L55" s="13"/>
      <c r="M55" s="13"/>
      <c r="N55" s="13"/>
      <c r="O55" s="57"/>
      <c r="P55" s="55"/>
      <c r="Q55" s="64"/>
      <c r="R55" s="49">
        <v>121391</v>
      </c>
      <c r="S55" s="1">
        <f t="shared" si="6"/>
        <v>622.51794871794868</v>
      </c>
      <c r="T55" s="1">
        <f t="shared" si="7"/>
        <v>95.961264822134382</v>
      </c>
    </row>
    <row r="56" spans="1:20" ht="15.5" x14ac:dyDescent="0.3">
      <c r="A56" s="31"/>
      <c r="B56" s="32"/>
      <c r="C56" s="18"/>
      <c r="D56" s="18"/>
      <c r="I56" s="13" t="s">
        <v>20</v>
      </c>
      <c r="J56" s="13"/>
      <c r="K56" s="13"/>
      <c r="L56" s="13"/>
      <c r="M56" s="13"/>
      <c r="N56" s="13"/>
      <c r="O56" s="58"/>
      <c r="P56" s="55"/>
      <c r="Q56" s="64"/>
      <c r="R56" s="49">
        <v>122945</v>
      </c>
      <c r="S56" s="1">
        <f t="shared" si="6"/>
        <v>630.48717948717945</v>
      </c>
      <c r="T56" s="1">
        <f t="shared" si="7"/>
        <v>97.189723320158109</v>
      </c>
    </row>
    <row r="57" spans="1:20" ht="15.5" x14ac:dyDescent="0.3">
      <c r="A57" s="31"/>
      <c r="B57" s="32"/>
      <c r="C57" s="18"/>
      <c r="D57" s="18"/>
      <c r="I57" s="13">
        <v>35</v>
      </c>
      <c r="J57" s="13"/>
      <c r="K57" s="13"/>
      <c r="L57" s="13"/>
      <c r="M57" s="13"/>
      <c r="N57" s="13"/>
      <c r="O57" s="13"/>
      <c r="P57" s="55"/>
      <c r="Q57" s="64"/>
      <c r="R57" s="49">
        <v>124174</v>
      </c>
      <c r="S57" s="1">
        <f t="shared" si="6"/>
        <v>636.78974358974358</v>
      </c>
      <c r="T57" s="1">
        <f t="shared" si="7"/>
        <v>98.161264822134385</v>
      </c>
    </row>
    <row r="58" spans="1:20" ht="15.5" x14ac:dyDescent="0.3">
      <c r="A58" s="31"/>
      <c r="B58" s="32"/>
      <c r="C58" s="18"/>
      <c r="D58" s="18"/>
      <c r="I58" s="13">
        <v>36</v>
      </c>
      <c r="J58" s="13"/>
      <c r="K58" s="13"/>
      <c r="L58" s="13"/>
      <c r="M58" s="13"/>
      <c r="N58" s="13"/>
      <c r="O58" s="13"/>
      <c r="P58" s="55"/>
      <c r="Q58" s="64"/>
      <c r="R58" s="49">
        <v>127011</v>
      </c>
      <c r="S58" s="1">
        <f t="shared" si="6"/>
        <v>651.3384615384615</v>
      </c>
      <c r="T58" s="1">
        <f t="shared" si="7"/>
        <v>100.40395256916996</v>
      </c>
    </row>
    <row r="59" spans="1:20" ht="15.5" x14ac:dyDescent="0.3">
      <c r="A59" s="31"/>
      <c r="B59" s="32"/>
      <c r="C59" s="18"/>
      <c r="D59" s="18"/>
      <c r="I59" s="13">
        <v>37</v>
      </c>
      <c r="J59" s="13"/>
      <c r="K59" s="13"/>
      <c r="L59" s="13"/>
      <c r="M59" s="13"/>
      <c r="N59" s="13"/>
      <c r="O59" s="13"/>
      <c r="P59" s="55"/>
      <c r="Q59" s="64"/>
      <c r="R59" s="49">
        <v>129943</v>
      </c>
      <c r="S59" s="1">
        <f t="shared" si="6"/>
        <v>666.37435897435898</v>
      </c>
      <c r="T59" s="1">
        <f t="shared" si="7"/>
        <v>102.72173913043478</v>
      </c>
    </row>
    <row r="60" spans="1:20" ht="15.5" x14ac:dyDescent="0.3">
      <c r="A60" s="31"/>
      <c r="B60" s="32"/>
      <c r="C60" s="18"/>
      <c r="D60" s="18"/>
      <c r="I60" s="13">
        <v>38</v>
      </c>
      <c r="J60" s="13"/>
      <c r="K60" s="13"/>
      <c r="L60" s="13"/>
      <c r="M60" s="13"/>
      <c r="N60" s="13"/>
      <c r="O60" s="13"/>
      <c r="P60" s="55"/>
      <c r="Q60" s="64"/>
      <c r="R60" s="49">
        <v>132918</v>
      </c>
      <c r="S60" s="1">
        <f t="shared" si="6"/>
        <v>681.63076923076926</v>
      </c>
      <c r="T60" s="1">
        <f t="shared" si="7"/>
        <v>105.07351778656127</v>
      </c>
    </row>
    <row r="61" spans="1:20" ht="15.5" x14ac:dyDescent="0.3">
      <c r="A61" s="31"/>
      <c r="B61" s="32"/>
      <c r="C61" s="18"/>
      <c r="D61" s="18"/>
      <c r="H61" s="20" t="s">
        <v>64</v>
      </c>
      <c r="I61" s="13" t="s">
        <v>21</v>
      </c>
      <c r="J61" s="13"/>
      <c r="K61" s="13"/>
      <c r="L61" s="13"/>
      <c r="M61" s="13"/>
      <c r="N61" s="13"/>
      <c r="O61" s="13"/>
      <c r="P61" s="56"/>
      <c r="Q61" s="64"/>
      <c r="R61" s="49">
        <v>134581</v>
      </c>
      <c r="S61" s="1">
        <f t="shared" si="6"/>
        <v>690.15897435897432</v>
      </c>
      <c r="T61" s="1">
        <f t="shared" si="7"/>
        <v>106.38814229249012</v>
      </c>
    </row>
    <row r="62" spans="1:20" ht="15.5" x14ac:dyDescent="0.3">
      <c r="A62" s="31"/>
      <c r="B62" s="32"/>
      <c r="C62" s="18"/>
      <c r="D62" s="18"/>
      <c r="I62" s="13">
        <v>39</v>
      </c>
      <c r="J62" s="13"/>
      <c r="K62" s="13"/>
      <c r="L62" s="13"/>
      <c r="M62" s="13"/>
      <c r="N62" s="13"/>
      <c r="O62" s="13"/>
      <c r="P62" s="13"/>
      <c r="Q62" s="64"/>
      <c r="R62" s="50">
        <v>135927</v>
      </c>
      <c r="S62" s="51">
        <v>697</v>
      </c>
      <c r="T62" s="51">
        <v>107</v>
      </c>
    </row>
    <row r="63" spans="1:20" ht="15.5" x14ac:dyDescent="0.3">
      <c r="A63" s="31"/>
      <c r="B63" s="32"/>
      <c r="C63" s="18"/>
      <c r="D63" s="18"/>
      <c r="I63" s="13">
        <v>40</v>
      </c>
      <c r="J63" s="13"/>
      <c r="K63" s="13"/>
      <c r="L63" s="13"/>
      <c r="M63" s="13"/>
      <c r="N63" s="13"/>
      <c r="O63" s="13"/>
      <c r="P63" s="13"/>
      <c r="Q63" s="64"/>
      <c r="R63" s="49">
        <v>139092</v>
      </c>
      <c r="S63" s="51">
        <v>713</v>
      </c>
      <c r="T63" s="51">
        <v>110</v>
      </c>
    </row>
    <row r="64" spans="1:20" ht="15.5" x14ac:dyDescent="0.3">
      <c r="A64" s="31"/>
      <c r="B64" s="32"/>
      <c r="C64" s="18"/>
      <c r="D64" s="18"/>
      <c r="I64" s="13">
        <v>41</v>
      </c>
      <c r="J64" s="13"/>
      <c r="K64" s="13"/>
      <c r="L64" s="13"/>
      <c r="M64" s="13"/>
      <c r="N64" s="13"/>
      <c r="O64" s="13"/>
      <c r="P64" s="13"/>
      <c r="Q64" s="64"/>
      <c r="R64" s="49">
        <v>142334</v>
      </c>
      <c r="S64" s="1">
        <f t="shared" si="6"/>
        <v>729.91794871794866</v>
      </c>
      <c r="T64" s="1">
        <f t="shared" si="7"/>
        <v>112.51699604743084</v>
      </c>
    </row>
    <row r="65" spans="1:20" ht="15.5" x14ac:dyDescent="0.3">
      <c r="A65" s="31"/>
      <c r="B65" s="32"/>
      <c r="C65" s="18"/>
      <c r="D65" s="18"/>
      <c r="I65" s="13">
        <v>42</v>
      </c>
      <c r="J65" s="13"/>
      <c r="K65" s="13"/>
      <c r="L65" s="13"/>
      <c r="M65" s="13"/>
      <c r="N65" s="13"/>
      <c r="O65" s="13"/>
      <c r="P65" s="13"/>
      <c r="Q65" s="64"/>
      <c r="R65" s="49">
        <v>145656</v>
      </c>
      <c r="S65" s="1">
        <f t="shared" si="6"/>
        <v>746.95384615384614</v>
      </c>
      <c r="T65" s="1">
        <f t="shared" si="7"/>
        <v>115.14308300395257</v>
      </c>
    </row>
    <row r="66" spans="1:20" ht="15.5" x14ac:dyDescent="0.3">
      <c r="A66" s="31"/>
      <c r="B66" s="32"/>
      <c r="C66" s="18"/>
      <c r="D66" s="18"/>
      <c r="H66" s="20" t="s">
        <v>70</v>
      </c>
      <c r="I66" s="13" t="s">
        <v>22</v>
      </c>
      <c r="J66" s="13"/>
      <c r="K66" s="13"/>
      <c r="L66" s="13"/>
      <c r="M66" s="13"/>
      <c r="N66" s="13"/>
      <c r="O66" s="13"/>
      <c r="P66" s="13"/>
      <c r="Q66" s="65"/>
      <c r="R66" s="49">
        <v>147586</v>
      </c>
      <c r="S66" s="1">
        <f t="shared" si="6"/>
        <v>756.85128205128206</v>
      </c>
      <c r="T66" s="1">
        <f t="shared" si="7"/>
        <v>116.66877470355732</v>
      </c>
    </row>
    <row r="67" spans="1:20" ht="15.5" x14ac:dyDescent="0.3">
      <c r="A67" s="31"/>
      <c r="B67" s="32"/>
      <c r="C67" s="18"/>
      <c r="D67" s="18"/>
      <c r="I67" s="25"/>
      <c r="J67" s="25"/>
      <c r="K67" s="25"/>
      <c r="L67" s="25"/>
      <c r="M67" s="25"/>
      <c r="N67" s="25"/>
      <c r="O67" s="25"/>
      <c r="P67" s="25"/>
      <c r="Q67" s="33"/>
    </row>
    <row r="68" spans="1:20" ht="15.5" customHeight="1" x14ac:dyDescent="0.3">
      <c r="A68" s="31"/>
      <c r="B68" s="32"/>
      <c r="C68" s="18"/>
      <c r="D68" s="18"/>
      <c r="I68" s="66" t="s">
        <v>65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8"/>
    </row>
    <row r="69" spans="1:20" ht="15.5" x14ac:dyDescent="0.3">
      <c r="A69" s="31"/>
      <c r="B69" s="32"/>
      <c r="C69" s="18"/>
      <c r="D69" s="18"/>
    </row>
    <row r="70" spans="1:20" ht="15.5" x14ac:dyDescent="0.3">
      <c r="A70" s="31"/>
      <c r="B70" s="32"/>
      <c r="C70" s="18"/>
      <c r="D70" s="18"/>
    </row>
    <row r="71" spans="1:20" ht="15.5" x14ac:dyDescent="0.3">
      <c r="A71" s="31"/>
      <c r="B71" s="32"/>
      <c r="C71" s="18"/>
      <c r="D71" s="18"/>
    </row>
    <row r="72" spans="1:20" ht="15.5" x14ac:dyDescent="0.3">
      <c r="A72" s="31"/>
      <c r="B72" s="32"/>
      <c r="C72" s="18"/>
      <c r="D72" s="18"/>
    </row>
    <row r="73" spans="1:20" ht="15.5" x14ac:dyDescent="0.3">
      <c r="A73" s="31"/>
      <c r="B73" s="32"/>
      <c r="C73" s="18"/>
      <c r="D73" s="18"/>
    </row>
    <row r="74" spans="1:20" ht="15.5" x14ac:dyDescent="0.3">
      <c r="A74" s="31"/>
      <c r="B74" s="32"/>
      <c r="C74" s="18"/>
      <c r="D74" s="18"/>
    </row>
    <row r="75" spans="1:20" ht="15.5" x14ac:dyDescent="0.3">
      <c r="A75" s="31"/>
      <c r="B75" s="32"/>
      <c r="C75" s="18"/>
      <c r="D75" s="18"/>
    </row>
    <row r="76" spans="1:20" ht="15.5" x14ac:dyDescent="0.3">
      <c r="A76" s="31"/>
      <c r="B76" s="32"/>
      <c r="C76" s="18"/>
      <c r="D76" s="18"/>
    </row>
    <row r="77" spans="1:20" ht="15.5" x14ac:dyDescent="0.3">
      <c r="A77" s="31"/>
      <c r="B77" s="32"/>
      <c r="C77" s="18"/>
      <c r="D77" s="18"/>
    </row>
    <row r="78" spans="1:20" ht="15.5" x14ac:dyDescent="0.3">
      <c r="A78" s="31"/>
      <c r="B78" s="32"/>
      <c r="C78" s="18"/>
      <c r="D78" s="18"/>
    </row>
    <row r="79" spans="1:20" ht="15.5" x14ac:dyDescent="0.3">
      <c r="A79" s="31"/>
      <c r="B79" s="32"/>
      <c r="C79" s="18"/>
      <c r="D79" s="18"/>
    </row>
    <row r="80" spans="1:20" ht="15.5" x14ac:dyDescent="0.3">
      <c r="A80" s="31"/>
      <c r="B80" s="32"/>
      <c r="C80" s="18"/>
      <c r="D80" s="18"/>
    </row>
    <row r="81" spans="1:4" ht="15.5" x14ac:dyDescent="0.3">
      <c r="A81" s="31"/>
      <c r="B81" s="32"/>
      <c r="C81" s="18"/>
      <c r="D81" s="18"/>
    </row>
    <row r="82" spans="1:4" ht="15.5" x14ac:dyDescent="0.3">
      <c r="A82" s="31"/>
      <c r="B82" s="32"/>
      <c r="C82" s="18"/>
      <c r="D82" s="18"/>
    </row>
    <row r="83" spans="1:4" ht="15.5" x14ac:dyDescent="0.3">
      <c r="A83" s="31"/>
      <c r="B83" s="32"/>
      <c r="C83" s="18"/>
      <c r="D83" s="18"/>
    </row>
    <row r="84" spans="1:4" x14ac:dyDescent="0.3">
      <c r="A84" s="34"/>
      <c r="B84" s="29"/>
      <c r="C84" s="29"/>
      <c r="D84" s="29"/>
    </row>
    <row r="85" spans="1:4" ht="33" customHeight="1" x14ac:dyDescent="0.3">
      <c r="A85" s="54"/>
      <c r="B85" s="54"/>
      <c r="C85" s="54"/>
      <c r="D85" s="54"/>
    </row>
    <row r="86" spans="1:4" x14ac:dyDescent="0.3">
      <c r="A86" s="29"/>
      <c r="B86" s="29"/>
      <c r="C86" s="29"/>
      <c r="D86" s="29"/>
    </row>
  </sheetData>
  <mergeCells count="36">
    <mergeCell ref="N10:Q10"/>
    <mergeCell ref="N11:Q11"/>
    <mergeCell ref="N12:Q12"/>
    <mergeCell ref="A1:T1"/>
    <mergeCell ref="N4:Q4"/>
    <mergeCell ref="N5:Q5"/>
    <mergeCell ref="N6:Q6"/>
    <mergeCell ref="N7:Q7"/>
    <mergeCell ref="N8:Q8"/>
    <mergeCell ref="A2:C2"/>
    <mergeCell ref="A3:C3"/>
    <mergeCell ref="P43:P61"/>
    <mergeCell ref="Q48:Q66"/>
    <mergeCell ref="I68:T68"/>
    <mergeCell ref="J4:M4"/>
    <mergeCell ref="J5:M5"/>
    <mergeCell ref="J6:M6"/>
    <mergeCell ref="J7:M7"/>
    <mergeCell ref="J8:M8"/>
    <mergeCell ref="J9:M9"/>
    <mergeCell ref="J10:M10"/>
    <mergeCell ref="J22:J34"/>
    <mergeCell ref="K24:K39"/>
    <mergeCell ref="L27:L42"/>
    <mergeCell ref="M30:M47"/>
    <mergeCell ref="I15:T15"/>
    <mergeCell ref="N9:Q9"/>
    <mergeCell ref="A32:B32"/>
    <mergeCell ref="A85:D85"/>
    <mergeCell ref="N35:N51"/>
    <mergeCell ref="O39:O56"/>
    <mergeCell ref="J11:M11"/>
    <mergeCell ref="J12:M12"/>
    <mergeCell ref="A12:C12"/>
    <mergeCell ref="A21:C21"/>
    <mergeCell ref="A27:C27"/>
  </mergeCells>
  <pageMargins left="0.7" right="0.7" top="0.75" bottom="0.75" header="0.3" footer="0.3"/>
  <pageSetup paperSize="9" scale="5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Borough of Southwark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Moussa, Shereen</dc:creator>
  <cp:lastModifiedBy>Brown, Fiona</cp:lastModifiedBy>
  <cp:lastPrinted>2023-10-24T12:42:08Z</cp:lastPrinted>
  <dcterms:created xsi:type="dcterms:W3CDTF">2023-10-13T14:17:18Z</dcterms:created>
  <dcterms:modified xsi:type="dcterms:W3CDTF">2024-09-05T14:55:39Z</dcterms:modified>
</cp:coreProperties>
</file>