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bsjsh-reg-ns1\human resources\z Local HR Team - Children's Services\Schools\Teachers Pay and Conditions\2023-24\3. Southwark Teacher Payscales\"/>
    </mc:Choice>
  </mc:AlternateContent>
  <bookViews>
    <workbookView xWindow="0" yWindow="0" windowWidth="1914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6" i="1" l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D30" i="1" l="1"/>
  <c r="E30" i="1"/>
  <c r="E29" i="1"/>
  <c r="D29" i="1"/>
  <c r="D24" i="1"/>
  <c r="E24" i="1"/>
  <c r="F24" i="1"/>
  <c r="D25" i="1"/>
  <c r="E25" i="1"/>
  <c r="F25" i="1"/>
  <c r="F23" i="1"/>
  <c r="E23" i="1"/>
  <c r="D23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F14" i="1"/>
  <c r="E14" i="1"/>
  <c r="D14" i="1"/>
  <c r="D6" i="1"/>
  <c r="E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F5" i="1"/>
  <c r="E5" i="1"/>
  <c r="D5" i="1"/>
</calcChain>
</file>

<file path=xl/sharedStrings.xml><?xml version="1.0" encoding="utf-8"?>
<sst xmlns="http://schemas.openxmlformats.org/spreadsheetml/2006/main" count="98" uniqueCount="73">
  <si>
    <t>Minimum</t>
  </si>
  <si>
    <t>U1</t>
  </si>
  <si>
    <t>U2</t>
  </si>
  <si>
    <t>U3</t>
  </si>
  <si>
    <t>U4</t>
  </si>
  <si>
    <t>U5</t>
  </si>
  <si>
    <t>Maximum</t>
  </si>
  <si>
    <t>U6</t>
  </si>
  <si>
    <t>M1</t>
  </si>
  <si>
    <t>M2</t>
  </si>
  <si>
    <t>M3</t>
  </si>
  <si>
    <t>M4</t>
  </si>
  <si>
    <t>M5</t>
  </si>
  <si>
    <t>M6</t>
  </si>
  <si>
    <t>gap</t>
  </si>
  <si>
    <t>   </t>
  </si>
  <si>
    <t>18*</t>
  </si>
  <si>
    <t>21*</t>
  </si>
  <si>
    <t>24*</t>
  </si>
  <si>
    <t>27*</t>
  </si>
  <si>
    <t>31*</t>
  </si>
  <si>
    <t>35*</t>
  </si>
  <si>
    <t>39*</t>
  </si>
  <si>
    <t>43*</t>
  </si>
  <si>
    <t>Unqualified teachers’ pay range</t>
  </si>
  <si>
    <t>Main Pay Range</t>
  </si>
  <si>
    <t>Upper Pay Range</t>
  </si>
  <si>
    <t>Leading Practitioner's Pay Range</t>
  </si>
  <si>
    <t>Leadership Pay Range</t>
  </si>
  <si>
    <t>Annual Salary</t>
  </si>
  <si>
    <t>Daily Salary</t>
  </si>
  <si>
    <t>Hourly Salary</t>
  </si>
  <si>
    <t>TUTOR</t>
  </si>
  <si>
    <t>Group 1</t>
  </si>
  <si>
    <t>Points 6 - 18</t>
  </si>
  <si>
    <t>Group 2</t>
  </si>
  <si>
    <t>Points 8 - 21</t>
  </si>
  <si>
    <t>Group 3</t>
  </si>
  <si>
    <t>Points 11 - 24</t>
  </si>
  <si>
    <t>Group 4</t>
  </si>
  <si>
    <t>Points 14 - 27</t>
  </si>
  <si>
    <t>Group 5</t>
  </si>
  <si>
    <t>Points 18 - 31</t>
  </si>
  <si>
    <t>Group 6</t>
  </si>
  <si>
    <t>Points 21 - 35</t>
  </si>
  <si>
    <t>Group 7</t>
  </si>
  <si>
    <t>Points 24 - 39</t>
  </si>
  <si>
    <t>Group 8</t>
  </si>
  <si>
    <t>Points 28 - 43</t>
  </si>
  <si>
    <t>Group 1: Minimum</t>
  </si>
  <si>
    <t>Group 1: Points 6 - 18</t>
  </si>
  <si>
    <t>Group 2: Minimum</t>
  </si>
  <si>
    <t>Group 2: Points 8 - 21</t>
  </si>
  <si>
    <t>Group 3: Minimum</t>
  </si>
  <si>
    <t>Group 4: Minimum</t>
  </si>
  <si>
    <t>Group 4: Points 14 - 27</t>
  </si>
  <si>
    <t>Group 5: Minimum</t>
  </si>
  <si>
    <t>Group 5: Points 18 - 31</t>
  </si>
  <si>
    <t>Group 6: Points 21 - 35</t>
  </si>
  <si>
    <t>Group 3: Maximum</t>
  </si>
  <si>
    <t>Group 7: Minimum</t>
  </si>
  <si>
    <t>Group 7: Points 24 - 39</t>
  </si>
  <si>
    <t>Group 4: Maximum</t>
  </si>
  <si>
    <t>Group 8: Minimum</t>
  </si>
  <si>
    <t>Group 5: Maximum</t>
  </si>
  <si>
    <t>Group 7: Maximum</t>
  </si>
  <si>
    <t>*These points are the maximum salaries for the eight head teacher group ranges.</t>
  </si>
  <si>
    <t>Group 1: Maximum</t>
  </si>
  <si>
    <t>Group 2: Maximum</t>
  </si>
  <si>
    <t>Group 3:Points 11 - 24</t>
  </si>
  <si>
    <t>Point 8: Points 28 - 43</t>
  </si>
  <si>
    <t>Group 8: Maximum</t>
  </si>
  <si>
    <t>Southwark Schools Model Teacher Payscales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</si>
</sst>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"/>
  </numFmts>
  <fonts count="6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64" fontId="2" fillId="0" borderId="1" xfId="0" applyNumberFormat="1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3" fontId="1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164" fontId="2" fillId="0" borderId="0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/>
    <xf numFmtId="0" fontId="5" fillId="0" borderId="0" xfId="0" applyFont="1" applyFill="1"/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3" fontId="5" fillId="0" borderId="1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90" wrapText="1"/>
    </xf>
    <xf numFmtId="0" fontId="3" fillId="5" borderId="9" xfId="0" applyFont="1" applyFill="1" applyBorder="1" applyAlignment="1">
      <alignment horizontal="center" vertical="center" textRotation="90" wrapText="1"/>
    </xf>
    <xf numFmtId="0" fontId="3" fillId="4" borderId="8" xfId="0" applyFont="1" applyFill="1" applyBorder="1" applyAlignment="1">
      <alignment horizontal="center" vertical="center" textRotation="90" wrapText="1"/>
    </xf>
    <xf numFmtId="0" fontId="3" fillId="4" borderId="9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5" fillId="6" borderId="0" xfId="0" applyFont="1" applyFill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/>
    </xf>
    <xf numFmtId="0" fontId="5" fillId="6" borderId="0" xfId="0" applyFont="1" applyFill="1" applyBorder="1"/>
    <xf numFmtId="0" fontId="3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/>
    <xf numFmtId="0" fontId="3" fillId="6" borderId="0" xfId="0" applyFont="1" applyFill="1" applyBorder="1" applyAlignment="1">
      <alignment vertical="center" wrapText="1"/>
    </xf>
    <xf numFmtId="3" fontId="5" fillId="6" borderId="0" xfId="0" applyNumberFormat="1" applyFont="1" applyFill="1" applyBorder="1" applyAlignment="1">
      <alignment vertical="center" wrapText="1"/>
    </xf>
    <xf numFmtId="164" fontId="2" fillId="6" borderId="0" xfId="0" applyNumberFormat="1" applyFont="1" applyFill="1" applyBorder="1" applyAlignment="1">
      <alignment horizontal="center" vertical="top" wrapText="1"/>
    </xf>
    <xf numFmtId="164" fontId="2" fillId="6" borderId="5" xfId="0" applyNumberFormat="1" applyFont="1" applyFill="1" applyBorder="1" applyAlignment="1">
      <alignment horizontal="center" vertical="top" wrapText="1"/>
    </xf>
    <xf numFmtId="164" fontId="2" fillId="6" borderId="6" xfId="0" applyNumberFormat="1" applyFont="1" applyFill="1" applyBorder="1" applyAlignment="1">
      <alignment horizontal="center" vertical="top" wrapText="1"/>
    </xf>
    <xf numFmtId="164" fontId="2" fillId="6" borderId="7" xfId="0" applyNumberFormat="1" applyFont="1" applyFill="1" applyBorder="1" applyAlignment="1">
      <alignment horizontal="center" vertical="top" wrapText="1"/>
    </xf>
    <xf numFmtId="3" fontId="5" fillId="6" borderId="5" xfId="0" applyNumberFormat="1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center" vertical="center" wrapText="1"/>
    </xf>
    <xf numFmtId="3" fontId="5" fillId="6" borderId="7" xfId="0" applyNumberFormat="1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3" fontId="3" fillId="6" borderId="6" xfId="0" applyNumberFormat="1" applyFont="1" applyFill="1" applyBorder="1" applyAlignment="1">
      <alignment horizontal="center" vertical="center" wrapText="1"/>
    </xf>
    <xf numFmtId="3" fontId="3" fillId="6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tabSelected="1" topLeftCell="A15" zoomScale="80" zoomScaleNormal="80" workbookViewId="0">
      <selection sqref="A1:T1"/>
    </sheetView>
  </sheetViews>
  <sheetFormatPr defaultColWidth="12.61328125" defaultRowHeight="14" x14ac:dyDescent="0.3"/>
  <cols>
    <col min="1" max="7" width="12.61328125" style="19"/>
    <col min="8" max="8" width="17.69140625" style="20" customWidth="1"/>
    <col min="9" max="9" width="12.23046875" style="19" bestFit="1" customWidth="1"/>
    <col min="10" max="10" width="7.07421875" style="19" customWidth="1"/>
    <col min="11" max="16" width="4.921875" style="19" customWidth="1"/>
    <col min="17" max="17" width="4.921875" style="21" customWidth="1"/>
    <col min="18" max="18" width="12.4609375" style="19" customWidth="1"/>
    <col min="19" max="19" width="9.765625" style="19" bestFit="1" customWidth="1"/>
    <col min="20" max="20" width="16.4609375" style="19" customWidth="1"/>
    <col min="21" max="16384" width="12.61328125" style="19"/>
  </cols>
  <sheetData>
    <row r="1" spans="1:27" ht="42.5" customHeight="1" x14ac:dyDescent="0.3">
      <c r="A1" s="36" t="s">
        <v>72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7" x14ac:dyDescent="0.3">
      <c r="A2" s="40"/>
      <c r="B2" s="41"/>
      <c r="C2" s="41"/>
    </row>
    <row r="3" spans="1:27" x14ac:dyDescent="0.3">
      <c r="A3" s="42" t="s">
        <v>24</v>
      </c>
      <c r="B3" s="42"/>
      <c r="C3" s="42"/>
    </row>
    <row r="4" spans="1:27" ht="31" customHeight="1" x14ac:dyDescent="0.3">
      <c r="A4" s="22"/>
      <c r="B4" s="22"/>
      <c r="C4" s="22" t="s">
        <v>29</v>
      </c>
      <c r="D4" s="20" t="s">
        <v>30</v>
      </c>
      <c r="E4" s="20" t="s">
        <v>31</v>
      </c>
      <c r="F4" s="20" t="s">
        <v>32</v>
      </c>
      <c r="H4" s="9"/>
      <c r="I4" s="3"/>
      <c r="J4" s="37" t="s">
        <v>0</v>
      </c>
      <c r="K4" s="38"/>
      <c r="L4" s="38"/>
      <c r="M4" s="39"/>
      <c r="N4" s="37" t="s">
        <v>6</v>
      </c>
      <c r="O4" s="38"/>
      <c r="P4" s="38"/>
      <c r="Q4" s="39"/>
      <c r="T4" s="23"/>
      <c r="V4" s="4"/>
      <c r="W4" s="4"/>
      <c r="X4" s="4"/>
      <c r="Y4" s="4"/>
      <c r="Z4" s="4"/>
      <c r="AA4" s="4"/>
    </row>
    <row r="5" spans="1:27" ht="25" customHeight="1" x14ac:dyDescent="0.3">
      <c r="A5" s="56" t="s">
        <v>0</v>
      </c>
      <c r="B5" s="57" t="s">
        <v>1</v>
      </c>
      <c r="C5" s="58">
        <v>25831</v>
      </c>
      <c r="D5" s="1">
        <f>C5/195</f>
        <v>132.46666666666667</v>
      </c>
      <c r="E5" s="1">
        <f>C5/1265</f>
        <v>20.419762845849803</v>
      </c>
      <c r="F5" s="2">
        <f>C5/1073</f>
        <v>24.073625349487418</v>
      </c>
      <c r="H5" s="9" t="s">
        <v>33</v>
      </c>
      <c r="I5" s="5" t="s">
        <v>34</v>
      </c>
      <c r="J5" s="72">
        <v>62304</v>
      </c>
      <c r="K5" s="73"/>
      <c r="L5" s="73"/>
      <c r="M5" s="74"/>
      <c r="N5" s="75">
        <v>79856</v>
      </c>
      <c r="O5" s="76"/>
      <c r="P5" s="76"/>
      <c r="Q5" s="77"/>
      <c r="T5" s="25"/>
      <c r="V5" s="4"/>
      <c r="W5" s="4"/>
      <c r="X5" s="4"/>
      <c r="Y5" s="4"/>
      <c r="Z5" s="4"/>
      <c r="AA5" s="4"/>
    </row>
    <row r="6" spans="1:27" ht="27.5" customHeight="1" x14ac:dyDescent="0.3">
      <c r="A6" s="56"/>
      <c r="B6" s="57" t="s">
        <v>2</v>
      </c>
      <c r="C6" s="58">
        <v>28194</v>
      </c>
      <c r="D6" s="1">
        <f t="shared" ref="D6:D10" si="0">C6/195</f>
        <v>144.58461538461538</v>
      </c>
      <c r="E6" s="1">
        <f t="shared" ref="E6:E10" si="1">C6/1265</f>
        <v>22.287747035573123</v>
      </c>
      <c r="F6" s="2">
        <f t="shared" ref="F6:F10" si="2">C6/1073</f>
        <v>26.275862068965516</v>
      </c>
      <c r="H6" s="9" t="s">
        <v>35</v>
      </c>
      <c r="I6" s="5" t="s">
        <v>36</v>
      </c>
      <c r="J6" s="72">
        <v>65007</v>
      </c>
      <c r="K6" s="73"/>
      <c r="L6" s="73"/>
      <c r="M6" s="74"/>
      <c r="N6" s="75">
        <v>85267</v>
      </c>
      <c r="O6" s="76"/>
      <c r="P6" s="76"/>
      <c r="Q6" s="77"/>
      <c r="T6" s="25"/>
      <c r="V6" s="4"/>
      <c r="W6" s="4"/>
      <c r="X6" s="4"/>
      <c r="Y6" s="4"/>
      <c r="Z6" s="4"/>
      <c r="AA6" s="4"/>
    </row>
    <row r="7" spans="1:27" ht="31" x14ac:dyDescent="0.3">
      <c r="A7" s="57"/>
      <c r="B7" s="57" t="s">
        <v>3</v>
      </c>
      <c r="C7" s="58">
        <v>30557</v>
      </c>
      <c r="D7" s="1">
        <f t="shared" si="0"/>
        <v>156.70256410256411</v>
      </c>
      <c r="E7" s="1">
        <f t="shared" si="1"/>
        <v>24.155731225296442</v>
      </c>
      <c r="F7" s="2">
        <f t="shared" si="2"/>
        <v>28.478098788443617</v>
      </c>
      <c r="H7" s="9" t="s">
        <v>37</v>
      </c>
      <c r="I7" s="5" t="s">
        <v>38</v>
      </c>
      <c r="J7" s="72">
        <v>69407</v>
      </c>
      <c r="K7" s="73"/>
      <c r="L7" s="73"/>
      <c r="M7" s="74"/>
      <c r="N7" s="75">
        <v>91095</v>
      </c>
      <c r="O7" s="76"/>
      <c r="P7" s="76"/>
      <c r="Q7" s="77"/>
      <c r="T7" s="25"/>
      <c r="V7" s="4"/>
      <c r="W7" s="4"/>
      <c r="X7" s="4"/>
      <c r="Y7" s="4"/>
      <c r="Z7" s="4"/>
      <c r="AA7" s="4"/>
    </row>
    <row r="8" spans="1:27" ht="31" x14ac:dyDescent="0.3">
      <c r="A8" s="56"/>
      <c r="B8" s="57" t="s">
        <v>4</v>
      </c>
      <c r="C8" s="58">
        <v>32640</v>
      </c>
      <c r="D8" s="1">
        <f t="shared" si="0"/>
        <v>167.38461538461539</v>
      </c>
      <c r="E8" s="1">
        <f t="shared" si="1"/>
        <v>25.802371541501977</v>
      </c>
      <c r="F8" s="2">
        <f t="shared" si="2"/>
        <v>30.419384902143523</v>
      </c>
      <c r="H8" s="9" t="s">
        <v>39</v>
      </c>
      <c r="I8" s="5" t="s">
        <v>40</v>
      </c>
      <c r="J8" s="72">
        <v>73933</v>
      </c>
      <c r="K8" s="73"/>
      <c r="L8" s="73"/>
      <c r="M8" s="74"/>
      <c r="N8" s="75">
        <v>97359</v>
      </c>
      <c r="O8" s="76"/>
      <c r="P8" s="76"/>
      <c r="Q8" s="77"/>
      <c r="T8" s="25"/>
      <c r="V8" s="4"/>
      <c r="W8" s="4"/>
      <c r="X8" s="4"/>
      <c r="Y8" s="4"/>
      <c r="Z8" s="4"/>
      <c r="AA8" s="4"/>
    </row>
    <row r="9" spans="1:27" ht="31" x14ac:dyDescent="0.3">
      <c r="A9" s="56"/>
      <c r="B9" s="57" t="s">
        <v>5</v>
      </c>
      <c r="C9" s="58">
        <v>35000</v>
      </c>
      <c r="D9" s="1">
        <f t="shared" si="0"/>
        <v>179.48717948717947</v>
      </c>
      <c r="E9" s="1">
        <f t="shared" si="1"/>
        <v>27.66798418972332</v>
      </c>
      <c r="F9" s="2">
        <f t="shared" si="2"/>
        <v>32.618825722273996</v>
      </c>
      <c r="H9" s="9" t="s">
        <v>41</v>
      </c>
      <c r="I9" s="5" t="s">
        <v>42</v>
      </c>
      <c r="J9" s="72">
        <v>80655</v>
      </c>
      <c r="K9" s="73"/>
      <c r="L9" s="73"/>
      <c r="M9" s="74"/>
      <c r="N9" s="75">
        <v>106476</v>
      </c>
      <c r="O9" s="76"/>
      <c r="P9" s="76"/>
      <c r="Q9" s="77"/>
      <c r="T9" s="25"/>
      <c r="V9" s="4"/>
      <c r="W9" s="4"/>
      <c r="X9" s="4"/>
      <c r="Y9" s="4"/>
      <c r="Z9" s="4"/>
      <c r="AA9" s="4"/>
    </row>
    <row r="10" spans="1:27" ht="31" x14ac:dyDescent="0.3">
      <c r="A10" s="56" t="s">
        <v>6</v>
      </c>
      <c r="B10" s="57" t="s">
        <v>7</v>
      </c>
      <c r="C10" s="58">
        <v>37362</v>
      </c>
      <c r="D10" s="1">
        <f t="shared" si="0"/>
        <v>191.6</v>
      </c>
      <c r="E10" s="1">
        <f t="shared" si="1"/>
        <v>29.535177865612649</v>
      </c>
      <c r="F10" s="2">
        <f t="shared" si="2"/>
        <v>34.820130475302889</v>
      </c>
      <c r="H10" s="9" t="s">
        <v>43</v>
      </c>
      <c r="I10" s="5" t="s">
        <v>44</v>
      </c>
      <c r="J10" s="72">
        <v>86119</v>
      </c>
      <c r="K10" s="73"/>
      <c r="L10" s="73"/>
      <c r="M10" s="74"/>
      <c r="N10" s="75">
        <v>116535</v>
      </c>
      <c r="O10" s="76"/>
      <c r="P10" s="76"/>
      <c r="Q10" s="77"/>
      <c r="T10" s="25"/>
      <c r="V10" s="4"/>
      <c r="W10" s="4"/>
      <c r="X10" s="4"/>
      <c r="Y10" s="4"/>
      <c r="Z10" s="4"/>
      <c r="AA10" s="4"/>
    </row>
    <row r="11" spans="1:27" ht="31" x14ac:dyDescent="0.3">
      <c r="A11" s="59"/>
      <c r="B11" s="60"/>
      <c r="C11" s="60"/>
      <c r="H11" s="9" t="s">
        <v>45</v>
      </c>
      <c r="I11" s="5" t="s">
        <v>46</v>
      </c>
      <c r="J11" s="72">
        <v>92007</v>
      </c>
      <c r="K11" s="73"/>
      <c r="L11" s="73"/>
      <c r="M11" s="74"/>
      <c r="N11" s="78">
        <v>127564</v>
      </c>
      <c r="O11" s="79"/>
      <c r="P11" s="79"/>
      <c r="Q11" s="80"/>
      <c r="T11" s="25"/>
      <c r="V11" s="4"/>
      <c r="W11" s="4"/>
      <c r="X11" s="4"/>
      <c r="Y11" s="4"/>
      <c r="Z11" s="4"/>
      <c r="AA11" s="4"/>
    </row>
    <row r="12" spans="1:27" ht="15.5" x14ac:dyDescent="0.3">
      <c r="A12" s="61" t="s">
        <v>25</v>
      </c>
      <c r="B12" s="61"/>
      <c r="C12" s="61"/>
      <c r="H12" s="9" t="s">
        <v>47</v>
      </c>
      <c r="I12" s="5" t="s">
        <v>48</v>
      </c>
      <c r="J12" s="72">
        <v>100552</v>
      </c>
      <c r="K12" s="73"/>
      <c r="L12" s="73"/>
      <c r="M12" s="74"/>
      <c r="N12" s="75">
        <v>139891</v>
      </c>
      <c r="O12" s="76"/>
      <c r="P12" s="76"/>
      <c r="Q12" s="77"/>
      <c r="T12" s="25"/>
      <c r="V12" s="4"/>
      <c r="W12" s="4"/>
      <c r="X12" s="4"/>
      <c r="Y12" s="4"/>
      <c r="Z12" s="4"/>
      <c r="AA12" s="4"/>
    </row>
    <row r="13" spans="1:27" ht="15.5" x14ac:dyDescent="0.3">
      <c r="A13" s="62"/>
      <c r="B13" s="62"/>
      <c r="C13" s="62" t="s">
        <v>29</v>
      </c>
      <c r="D13" s="20" t="s">
        <v>30</v>
      </c>
      <c r="E13" s="20" t="s">
        <v>31</v>
      </c>
      <c r="F13" s="20" t="s">
        <v>32</v>
      </c>
      <c r="H13" s="6"/>
      <c r="I13" s="4"/>
      <c r="J13" s="4"/>
      <c r="K13" s="4"/>
      <c r="L13" s="4"/>
      <c r="M13" s="4"/>
      <c r="N13" s="4"/>
      <c r="O13" s="4"/>
      <c r="P13" s="4"/>
      <c r="Q13" s="12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5" x14ac:dyDescent="0.3">
      <c r="A14" s="56" t="s">
        <v>0</v>
      </c>
      <c r="B14" s="57" t="s">
        <v>8</v>
      </c>
      <c r="C14" s="58">
        <v>36745</v>
      </c>
      <c r="D14" s="1">
        <f>C14/195</f>
        <v>188.43589743589743</v>
      </c>
      <c r="E14" s="1">
        <f>C14/1265</f>
        <v>29.047430830039527</v>
      </c>
      <c r="F14" s="2">
        <f>C14/1073</f>
        <v>34.245107176141659</v>
      </c>
      <c r="H14" s="6"/>
      <c r="I14" s="7"/>
      <c r="J14" s="7"/>
      <c r="K14" s="7"/>
      <c r="L14" s="7"/>
      <c r="M14" s="7"/>
      <c r="N14" s="7"/>
      <c r="O14" s="7"/>
      <c r="P14" s="7"/>
      <c r="Q14" s="17"/>
      <c r="R14" s="7"/>
      <c r="S14" s="7"/>
      <c r="T14" s="8"/>
      <c r="W14" s="4"/>
      <c r="X14" s="10"/>
      <c r="Y14" s="11"/>
      <c r="Z14" s="11"/>
      <c r="AA14" s="4"/>
    </row>
    <row r="15" spans="1:27" ht="15.5" x14ac:dyDescent="0.3">
      <c r="A15" s="56"/>
      <c r="B15" s="57" t="s">
        <v>9</v>
      </c>
      <c r="C15" s="58">
        <v>38491</v>
      </c>
      <c r="D15" s="1">
        <f t="shared" ref="D15:D19" si="3">C15/195</f>
        <v>197.3897435897436</v>
      </c>
      <c r="E15" s="1">
        <f t="shared" ref="E15:E19" si="4">C15/1265</f>
        <v>30.427667984189725</v>
      </c>
      <c r="F15" s="2">
        <f t="shared" ref="F15:F19" si="5">C15/1073</f>
        <v>35.872320596458529</v>
      </c>
      <c r="H15" s="16"/>
      <c r="I15" s="53" t="s">
        <v>28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7" ht="15.5" x14ac:dyDescent="0.3">
      <c r="A16" s="56"/>
      <c r="B16" s="57" t="s">
        <v>10</v>
      </c>
      <c r="C16" s="58">
        <v>40318</v>
      </c>
      <c r="D16" s="1">
        <f t="shared" si="3"/>
        <v>206.75897435897437</v>
      </c>
      <c r="E16" s="1">
        <f t="shared" si="4"/>
        <v>31.87193675889328</v>
      </c>
      <c r="F16" s="2">
        <f t="shared" si="5"/>
        <v>37.575023299161231</v>
      </c>
      <c r="H16" s="16"/>
      <c r="I16" s="22"/>
      <c r="J16" s="22"/>
      <c r="K16" s="22"/>
      <c r="L16" s="22"/>
      <c r="M16" s="22"/>
      <c r="N16" s="22"/>
      <c r="O16" s="22"/>
      <c r="P16" s="22"/>
      <c r="Q16" s="27"/>
      <c r="R16" s="22" t="s">
        <v>29</v>
      </c>
      <c r="S16" s="28" t="s">
        <v>30</v>
      </c>
      <c r="T16" s="28" t="s">
        <v>31</v>
      </c>
    </row>
    <row r="17" spans="1:20" ht="15.5" x14ac:dyDescent="0.3">
      <c r="A17" s="56"/>
      <c r="B17" s="57" t="s">
        <v>11</v>
      </c>
      <c r="C17" s="58">
        <v>42233</v>
      </c>
      <c r="D17" s="1">
        <f t="shared" si="3"/>
        <v>216.57948717948719</v>
      </c>
      <c r="E17" s="1">
        <f t="shared" si="4"/>
        <v>33.385770750988144</v>
      </c>
      <c r="F17" s="2">
        <f t="shared" si="5"/>
        <v>39.359739049394221</v>
      </c>
      <c r="H17" s="16"/>
      <c r="I17" s="13">
        <v>1</v>
      </c>
      <c r="J17" s="13"/>
      <c r="K17" s="13"/>
      <c r="L17" s="13"/>
      <c r="M17" s="13"/>
      <c r="N17" s="13"/>
      <c r="O17" s="13"/>
      <c r="P17" s="13"/>
      <c r="Q17" s="29"/>
      <c r="R17" s="24">
        <v>56100</v>
      </c>
      <c r="S17" s="1">
        <f>R17/195</f>
        <v>287.69230769230768</v>
      </c>
      <c r="T17" s="1">
        <f>R17/1265</f>
        <v>44.347826086956523</v>
      </c>
    </row>
    <row r="18" spans="1:20" ht="15.5" x14ac:dyDescent="0.3">
      <c r="A18" s="56"/>
      <c r="B18" s="57" t="s">
        <v>12</v>
      </c>
      <c r="C18" s="58">
        <v>44615</v>
      </c>
      <c r="D18" s="1">
        <f t="shared" si="3"/>
        <v>228.7948717948718</v>
      </c>
      <c r="E18" s="1">
        <f t="shared" si="4"/>
        <v>35.268774703557312</v>
      </c>
      <c r="F18" s="2">
        <f t="shared" si="5"/>
        <v>41.579683131407272</v>
      </c>
      <c r="H18" s="16"/>
      <c r="I18" s="13">
        <v>2</v>
      </c>
      <c r="J18" s="13"/>
      <c r="K18" s="13"/>
      <c r="L18" s="13"/>
      <c r="M18" s="13"/>
      <c r="N18" s="13"/>
      <c r="O18" s="13"/>
      <c r="P18" s="13"/>
      <c r="Q18" s="29"/>
      <c r="R18" s="24">
        <v>57288</v>
      </c>
      <c r="S18" s="1">
        <f t="shared" ref="S18:S66" si="6">R18/195</f>
        <v>293.78461538461539</v>
      </c>
      <c r="T18" s="1">
        <f t="shared" ref="T18:T66" si="7">R18/1265</f>
        <v>45.286956521739128</v>
      </c>
    </row>
    <row r="19" spans="1:20" ht="15.5" x14ac:dyDescent="0.3">
      <c r="A19" s="56" t="s">
        <v>6</v>
      </c>
      <c r="B19" s="57" t="s">
        <v>13</v>
      </c>
      <c r="C19" s="58">
        <v>47666</v>
      </c>
      <c r="D19" s="1">
        <f t="shared" si="3"/>
        <v>244.44102564102565</v>
      </c>
      <c r="E19" s="1">
        <f t="shared" si="4"/>
        <v>37.680632411067194</v>
      </c>
      <c r="F19" s="2">
        <f t="shared" si="5"/>
        <v>44.423112767940353</v>
      </c>
      <c r="H19" s="16"/>
      <c r="I19" s="13">
        <v>3</v>
      </c>
      <c r="J19" s="13"/>
      <c r="K19" s="13"/>
      <c r="L19" s="13"/>
      <c r="M19" s="13"/>
      <c r="N19" s="13"/>
      <c r="O19" s="13"/>
      <c r="P19" s="13"/>
      <c r="Q19" s="29"/>
      <c r="R19" s="24">
        <v>58500</v>
      </c>
      <c r="S19" s="1">
        <f t="shared" si="6"/>
        <v>300</v>
      </c>
      <c r="T19" s="1">
        <f t="shared" si="7"/>
        <v>46.245059288537547</v>
      </c>
    </row>
    <row r="20" spans="1:20" ht="31" customHeight="1" x14ac:dyDescent="0.3">
      <c r="A20" s="59"/>
      <c r="B20" s="60"/>
      <c r="C20" s="60"/>
      <c r="H20" s="16"/>
      <c r="I20" s="13">
        <v>4</v>
      </c>
      <c r="J20" s="13"/>
      <c r="K20" s="13"/>
      <c r="L20" s="13"/>
      <c r="M20" s="13"/>
      <c r="N20" s="13"/>
      <c r="O20" s="13"/>
      <c r="P20" s="13"/>
      <c r="Q20" s="29"/>
      <c r="R20" s="24">
        <v>59731</v>
      </c>
      <c r="S20" s="1">
        <f t="shared" si="6"/>
        <v>306.31282051282051</v>
      </c>
      <c r="T20" s="1">
        <f t="shared" si="7"/>
        <v>47.218181818181819</v>
      </c>
    </row>
    <row r="21" spans="1:20" ht="15.5" x14ac:dyDescent="0.3">
      <c r="A21" s="61" t="s">
        <v>26</v>
      </c>
      <c r="B21" s="63"/>
      <c r="C21" s="63"/>
      <c r="H21" s="16"/>
      <c r="I21" s="13">
        <v>5</v>
      </c>
      <c r="J21" s="13"/>
      <c r="K21" s="13"/>
      <c r="L21" s="13"/>
      <c r="M21" s="13"/>
      <c r="N21" s="13"/>
      <c r="O21" s="13"/>
      <c r="P21" s="13"/>
      <c r="Q21" s="29"/>
      <c r="R21" s="24">
        <v>61004</v>
      </c>
      <c r="S21" s="1">
        <f t="shared" si="6"/>
        <v>312.84102564102562</v>
      </c>
      <c r="T21" s="1">
        <f t="shared" si="7"/>
        <v>48.224505928853752</v>
      </c>
    </row>
    <row r="22" spans="1:20" ht="31" customHeight="1" x14ac:dyDescent="0.3">
      <c r="A22" s="62"/>
      <c r="B22" s="62"/>
      <c r="C22" s="62" t="s">
        <v>29</v>
      </c>
      <c r="D22" s="20" t="s">
        <v>30</v>
      </c>
      <c r="E22" s="20" t="s">
        <v>31</v>
      </c>
      <c r="F22" s="20" t="s">
        <v>32</v>
      </c>
      <c r="H22" s="20" t="s">
        <v>49</v>
      </c>
      <c r="I22" s="13">
        <v>6</v>
      </c>
      <c r="J22" s="50" t="s">
        <v>50</v>
      </c>
      <c r="K22" s="14"/>
      <c r="L22" s="14"/>
      <c r="M22" s="14"/>
      <c r="N22" s="14"/>
      <c r="O22" s="14"/>
      <c r="P22" s="14"/>
      <c r="Q22" s="14"/>
      <c r="R22" s="24">
        <v>62304</v>
      </c>
      <c r="S22" s="1">
        <f t="shared" si="6"/>
        <v>319.50769230769231</v>
      </c>
      <c r="T22" s="1">
        <f t="shared" si="7"/>
        <v>49.252173913043478</v>
      </c>
    </row>
    <row r="23" spans="1:20" ht="15.5" x14ac:dyDescent="0.3">
      <c r="A23" s="56" t="s">
        <v>0</v>
      </c>
      <c r="B23" s="57" t="s">
        <v>1</v>
      </c>
      <c r="C23" s="58">
        <v>52526</v>
      </c>
      <c r="D23" s="1">
        <f>C23/195</f>
        <v>269.36410256410255</v>
      </c>
      <c r="E23" s="1">
        <f>C23/1265</f>
        <v>41.522529644268772</v>
      </c>
      <c r="F23" s="2">
        <f>C23/1073</f>
        <v>48.952469711090401</v>
      </c>
      <c r="H23" s="16"/>
      <c r="I23" s="13">
        <v>7</v>
      </c>
      <c r="J23" s="43"/>
      <c r="K23" s="15"/>
      <c r="L23" s="15"/>
      <c r="M23" s="15"/>
      <c r="N23" s="15"/>
      <c r="O23" s="15"/>
      <c r="P23" s="15"/>
      <c r="Q23" s="15"/>
      <c r="R23" s="24">
        <v>63745</v>
      </c>
      <c r="S23" s="1">
        <f t="shared" si="6"/>
        <v>326.89743589743591</v>
      </c>
      <c r="T23" s="1">
        <f t="shared" si="7"/>
        <v>50.391304347826086</v>
      </c>
    </row>
    <row r="24" spans="1:20" ht="15.5" x14ac:dyDescent="0.3">
      <c r="A24" s="56"/>
      <c r="B24" s="57" t="s">
        <v>2</v>
      </c>
      <c r="C24" s="58">
        <v>55107</v>
      </c>
      <c r="D24" s="1">
        <f t="shared" ref="D24:D25" si="8">C24/195</f>
        <v>282.60000000000002</v>
      </c>
      <c r="E24" s="1">
        <f t="shared" ref="E24:E25" si="9">C24/1265</f>
        <v>43.562845849802372</v>
      </c>
      <c r="F24" s="2">
        <f t="shared" ref="F24:F25" si="10">C24/1073</f>
        <v>51.357875116495805</v>
      </c>
      <c r="H24" s="16" t="s">
        <v>51</v>
      </c>
      <c r="I24" s="13">
        <v>8</v>
      </c>
      <c r="J24" s="43"/>
      <c r="K24" s="51" t="s">
        <v>52</v>
      </c>
      <c r="L24" s="15"/>
      <c r="M24" s="15"/>
      <c r="N24" s="15"/>
      <c r="O24" s="15"/>
      <c r="P24" s="15"/>
      <c r="Q24" s="15"/>
      <c r="R24" s="24">
        <v>65007</v>
      </c>
      <c r="S24" s="1">
        <f t="shared" si="6"/>
        <v>333.3692307692308</v>
      </c>
      <c r="T24" s="1">
        <f t="shared" si="7"/>
        <v>51.388932806324114</v>
      </c>
    </row>
    <row r="25" spans="1:20" ht="31" customHeight="1" x14ac:dyDescent="0.3">
      <c r="A25" s="56" t="s">
        <v>6</v>
      </c>
      <c r="B25" s="57" t="s">
        <v>3</v>
      </c>
      <c r="C25" s="58">
        <v>56959</v>
      </c>
      <c r="D25" s="1">
        <f t="shared" si="8"/>
        <v>292.0974358974359</v>
      </c>
      <c r="E25" s="1">
        <f t="shared" si="9"/>
        <v>45.026877470355728</v>
      </c>
      <c r="F25" s="2">
        <f t="shared" si="10"/>
        <v>53.083876980428705</v>
      </c>
      <c r="H25" s="16"/>
      <c r="I25" s="13">
        <v>9</v>
      </c>
      <c r="J25" s="43"/>
      <c r="K25" s="51"/>
      <c r="L25" s="15"/>
      <c r="M25" s="15"/>
      <c r="N25" s="15"/>
      <c r="O25" s="15"/>
      <c r="P25" s="15"/>
      <c r="Q25" s="15"/>
      <c r="R25" s="24">
        <v>66402</v>
      </c>
      <c r="S25" s="1">
        <f t="shared" si="6"/>
        <v>340.52307692307693</v>
      </c>
      <c r="T25" s="1">
        <f t="shared" si="7"/>
        <v>52.491699604743083</v>
      </c>
    </row>
    <row r="26" spans="1:20" ht="15.5" x14ac:dyDescent="0.3">
      <c r="A26" s="59" t="s">
        <v>14</v>
      </c>
      <c r="B26" s="60"/>
      <c r="C26" s="60"/>
      <c r="H26" s="16"/>
      <c r="I26" s="13">
        <v>10</v>
      </c>
      <c r="J26" s="43"/>
      <c r="K26" s="51"/>
      <c r="L26" s="15"/>
      <c r="M26" s="15"/>
      <c r="N26" s="15"/>
      <c r="O26" s="15"/>
      <c r="P26" s="15"/>
      <c r="Q26" s="15"/>
      <c r="R26" s="24">
        <v>67880</v>
      </c>
      <c r="S26" s="1">
        <f t="shared" si="6"/>
        <v>348.10256410256409</v>
      </c>
      <c r="T26" s="1">
        <f t="shared" si="7"/>
        <v>53.660079051383399</v>
      </c>
    </row>
    <row r="27" spans="1:20" ht="15.5" x14ac:dyDescent="0.3">
      <c r="A27" s="61" t="s">
        <v>27</v>
      </c>
      <c r="B27" s="63"/>
      <c r="C27" s="63"/>
      <c r="H27" s="16" t="s">
        <v>53</v>
      </c>
      <c r="I27" s="13">
        <v>11</v>
      </c>
      <c r="J27" s="43"/>
      <c r="K27" s="51"/>
      <c r="L27" s="43" t="s">
        <v>69</v>
      </c>
      <c r="M27" s="15"/>
      <c r="N27" s="15"/>
      <c r="O27" s="15"/>
      <c r="P27" s="15"/>
      <c r="Q27" s="15"/>
      <c r="R27" s="24">
        <v>69407</v>
      </c>
      <c r="S27" s="1">
        <f t="shared" si="6"/>
        <v>355.93333333333334</v>
      </c>
      <c r="T27" s="1">
        <f t="shared" si="7"/>
        <v>54.867193675889325</v>
      </c>
    </row>
    <row r="28" spans="1:20" ht="31" customHeight="1" x14ac:dyDescent="0.3">
      <c r="A28" s="62"/>
      <c r="B28" s="62"/>
      <c r="C28" s="62" t="s">
        <v>29</v>
      </c>
      <c r="D28" s="20" t="s">
        <v>30</v>
      </c>
      <c r="E28" s="20" t="s">
        <v>31</v>
      </c>
      <c r="H28" s="16"/>
      <c r="I28" s="13">
        <v>12</v>
      </c>
      <c r="J28" s="43"/>
      <c r="K28" s="51"/>
      <c r="L28" s="43"/>
      <c r="M28" s="15"/>
      <c r="N28" s="15"/>
      <c r="O28" s="15"/>
      <c r="P28" s="15"/>
      <c r="Q28" s="15"/>
      <c r="R28" s="24">
        <v>70807</v>
      </c>
      <c r="S28" s="1">
        <f t="shared" si="6"/>
        <v>363.11282051282052</v>
      </c>
      <c r="T28" s="1">
        <f t="shared" si="7"/>
        <v>55.973913043478262</v>
      </c>
    </row>
    <row r="29" spans="1:20" ht="15.5" x14ac:dyDescent="0.3">
      <c r="A29" s="56" t="s">
        <v>0</v>
      </c>
      <c r="B29" s="57"/>
      <c r="C29" s="58">
        <v>56377</v>
      </c>
      <c r="D29" s="1">
        <f>C29/195</f>
        <v>289.11282051282052</v>
      </c>
      <c r="E29" s="1">
        <f>C29/1265</f>
        <v>44.566798418972333</v>
      </c>
      <c r="H29" s="16"/>
      <c r="I29" s="13">
        <v>13</v>
      </c>
      <c r="J29" s="43"/>
      <c r="K29" s="51"/>
      <c r="L29" s="43"/>
      <c r="M29" s="15"/>
      <c r="N29" s="15"/>
      <c r="O29" s="15"/>
      <c r="P29" s="15"/>
      <c r="Q29" s="15"/>
      <c r="R29" s="24">
        <v>72351</v>
      </c>
      <c r="S29" s="1">
        <f t="shared" si="6"/>
        <v>371.03076923076924</v>
      </c>
      <c r="T29" s="1">
        <f t="shared" si="7"/>
        <v>57.194466403162053</v>
      </c>
    </row>
    <row r="30" spans="1:20" ht="15.5" x14ac:dyDescent="0.3">
      <c r="A30" s="56" t="s">
        <v>6</v>
      </c>
      <c r="B30" s="57"/>
      <c r="C30" s="58">
        <v>81051</v>
      </c>
      <c r="D30" s="1">
        <f>C30/195</f>
        <v>415.64615384615382</v>
      </c>
      <c r="E30" s="1">
        <f>C30/1265</f>
        <v>64.071936758893287</v>
      </c>
      <c r="H30" s="16" t="s">
        <v>54</v>
      </c>
      <c r="I30" s="13">
        <v>14</v>
      </c>
      <c r="J30" s="43"/>
      <c r="K30" s="51"/>
      <c r="L30" s="43"/>
      <c r="M30" s="51" t="s">
        <v>55</v>
      </c>
      <c r="N30" s="15"/>
      <c r="O30" s="15"/>
      <c r="P30" s="15"/>
      <c r="Q30" s="15"/>
      <c r="R30" s="24">
        <v>73933</v>
      </c>
      <c r="S30" s="1">
        <f t="shared" si="6"/>
        <v>379.14358974358976</v>
      </c>
      <c r="T30" s="1">
        <f t="shared" si="7"/>
        <v>58.44505928853755</v>
      </c>
    </row>
    <row r="31" spans="1:20" ht="15.5" x14ac:dyDescent="0.3">
      <c r="A31" s="59" t="s">
        <v>15</v>
      </c>
      <c r="B31" s="60"/>
      <c r="C31" s="60"/>
      <c r="H31" s="16"/>
      <c r="I31" s="13">
        <v>15</v>
      </c>
      <c r="J31" s="43"/>
      <c r="K31" s="51"/>
      <c r="L31" s="43"/>
      <c r="M31" s="51"/>
      <c r="N31" s="15"/>
      <c r="O31" s="15"/>
      <c r="P31" s="15"/>
      <c r="Q31" s="15"/>
      <c r="R31" s="24">
        <v>75545</v>
      </c>
      <c r="S31" s="1">
        <f t="shared" si="6"/>
        <v>387.41025641025641</v>
      </c>
      <c r="T31" s="1">
        <f t="shared" si="7"/>
        <v>59.719367588932805</v>
      </c>
    </row>
    <row r="32" spans="1:20" ht="15.5" x14ac:dyDescent="0.3">
      <c r="A32" s="64"/>
      <c r="B32" s="65"/>
      <c r="C32" s="66"/>
      <c r="D32" s="30"/>
      <c r="I32" s="13">
        <v>16</v>
      </c>
      <c r="J32" s="43"/>
      <c r="K32" s="51"/>
      <c r="L32" s="43"/>
      <c r="M32" s="51"/>
      <c r="N32" s="15"/>
      <c r="O32" s="15"/>
      <c r="P32" s="15"/>
      <c r="Q32" s="15"/>
      <c r="R32" s="24">
        <v>77324</v>
      </c>
      <c r="S32" s="1">
        <f t="shared" si="6"/>
        <v>396.53333333333336</v>
      </c>
      <c r="T32" s="1">
        <f t="shared" si="7"/>
        <v>61.125691699604744</v>
      </c>
    </row>
    <row r="33" spans="1:20" ht="15.5" x14ac:dyDescent="0.3">
      <c r="A33" s="67"/>
      <c r="B33" s="67"/>
      <c r="C33" s="68"/>
      <c r="D33" s="31"/>
      <c r="I33" s="13">
        <v>17</v>
      </c>
      <c r="J33" s="43"/>
      <c r="K33" s="51"/>
      <c r="L33" s="43"/>
      <c r="M33" s="51"/>
      <c r="N33" s="15"/>
      <c r="O33" s="15"/>
      <c r="P33" s="15"/>
      <c r="Q33" s="15"/>
      <c r="R33" s="24">
        <v>78896</v>
      </c>
      <c r="S33" s="1">
        <f t="shared" si="6"/>
        <v>404.59487179487178</v>
      </c>
      <c r="T33" s="1">
        <f t="shared" si="7"/>
        <v>62.368379446640319</v>
      </c>
    </row>
    <row r="34" spans="1:20" ht="15.5" x14ac:dyDescent="0.3">
      <c r="A34" s="69"/>
      <c r="B34" s="70"/>
      <c r="C34" s="71"/>
      <c r="D34" s="18"/>
      <c r="H34" s="20" t="s">
        <v>67</v>
      </c>
      <c r="I34" s="13" t="s">
        <v>16</v>
      </c>
      <c r="J34" s="44"/>
      <c r="K34" s="51"/>
      <c r="L34" s="43"/>
      <c r="M34" s="51"/>
      <c r="N34" s="15"/>
      <c r="O34" s="15"/>
      <c r="P34" s="15"/>
      <c r="Q34" s="15"/>
      <c r="R34" s="24">
        <v>79856</v>
      </c>
      <c r="S34" s="1">
        <f t="shared" si="6"/>
        <v>409.51794871794874</v>
      </c>
      <c r="T34" s="1">
        <f t="shared" si="7"/>
        <v>63.127272727272725</v>
      </c>
    </row>
    <row r="35" spans="1:20" ht="15.5" x14ac:dyDescent="0.3">
      <c r="A35" s="69"/>
      <c r="B35" s="70"/>
      <c r="C35" s="71"/>
      <c r="D35" s="18"/>
      <c r="H35" s="20" t="s">
        <v>56</v>
      </c>
      <c r="I35" s="13">
        <v>18</v>
      </c>
      <c r="J35" s="13"/>
      <c r="K35" s="51"/>
      <c r="L35" s="43"/>
      <c r="M35" s="51"/>
      <c r="N35" s="43" t="s">
        <v>57</v>
      </c>
      <c r="O35" s="15"/>
      <c r="P35" s="15"/>
      <c r="Q35" s="15"/>
      <c r="R35" s="24">
        <v>80655</v>
      </c>
      <c r="S35" s="1">
        <f t="shared" si="6"/>
        <v>413.61538461538464</v>
      </c>
      <c r="T35" s="1">
        <f t="shared" si="7"/>
        <v>63.758893280632414</v>
      </c>
    </row>
    <row r="36" spans="1:20" ht="15.5" x14ac:dyDescent="0.3">
      <c r="A36" s="69"/>
      <c r="B36" s="70"/>
      <c r="C36" s="71"/>
      <c r="D36" s="18"/>
      <c r="I36" s="13">
        <v>19</v>
      </c>
      <c r="J36" s="13"/>
      <c r="K36" s="51"/>
      <c r="L36" s="43"/>
      <c r="M36" s="51"/>
      <c r="N36" s="43"/>
      <c r="O36" s="15"/>
      <c r="P36" s="15"/>
      <c r="Q36" s="15"/>
      <c r="R36" s="24">
        <v>82433</v>
      </c>
      <c r="S36" s="1">
        <f t="shared" si="6"/>
        <v>422.73333333333335</v>
      </c>
      <c r="T36" s="1">
        <f t="shared" si="7"/>
        <v>65.164426877470362</v>
      </c>
    </row>
    <row r="37" spans="1:20" ht="15.5" x14ac:dyDescent="0.3">
      <c r="A37" s="69"/>
      <c r="B37" s="70"/>
      <c r="C37" s="71"/>
      <c r="D37" s="18"/>
      <c r="I37" s="13">
        <v>20</v>
      </c>
      <c r="J37" s="13"/>
      <c r="K37" s="51"/>
      <c r="L37" s="43"/>
      <c r="M37" s="51"/>
      <c r="N37" s="43"/>
      <c r="O37" s="15"/>
      <c r="P37" s="15"/>
      <c r="Q37" s="15"/>
      <c r="R37" s="24">
        <v>84256</v>
      </c>
      <c r="S37" s="1">
        <f t="shared" si="6"/>
        <v>432.08205128205128</v>
      </c>
      <c r="T37" s="1">
        <f t="shared" si="7"/>
        <v>66.605533596837944</v>
      </c>
    </row>
    <row r="38" spans="1:20" ht="15.5" x14ac:dyDescent="0.3">
      <c r="A38" s="69"/>
      <c r="B38" s="70"/>
      <c r="C38" s="71"/>
      <c r="D38" s="18"/>
      <c r="H38" s="20" t="s">
        <v>68</v>
      </c>
      <c r="I38" s="13" t="s">
        <v>17</v>
      </c>
      <c r="J38" s="13"/>
      <c r="K38" s="51"/>
      <c r="L38" s="43"/>
      <c r="M38" s="51"/>
      <c r="N38" s="43"/>
      <c r="O38" s="15"/>
      <c r="P38" s="15"/>
      <c r="Q38" s="15"/>
      <c r="R38" s="24">
        <v>85267</v>
      </c>
      <c r="S38" s="1">
        <f t="shared" si="6"/>
        <v>437.26666666666665</v>
      </c>
      <c r="T38" s="1">
        <f t="shared" si="7"/>
        <v>67.40474308300395</v>
      </c>
    </row>
    <row r="39" spans="1:20" ht="15.5" x14ac:dyDescent="0.3">
      <c r="A39" s="32"/>
      <c r="B39" s="33"/>
      <c r="C39" s="18"/>
      <c r="D39" s="18"/>
      <c r="I39" s="13">
        <v>21</v>
      </c>
      <c r="J39" s="13"/>
      <c r="K39" s="52"/>
      <c r="L39" s="43"/>
      <c r="M39" s="51"/>
      <c r="N39" s="43"/>
      <c r="O39" s="51" t="s">
        <v>58</v>
      </c>
      <c r="P39" s="15"/>
      <c r="Q39" s="15"/>
      <c r="R39" s="24">
        <v>86119</v>
      </c>
      <c r="S39" s="1">
        <f t="shared" si="6"/>
        <v>441.63589743589745</v>
      </c>
      <c r="T39" s="1">
        <f t="shared" si="7"/>
        <v>68.078260869565213</v>
      </c>
    </row>
    <row r="40" spans="1:20" ht="15.5" x14ac:dyDescent="0.3">
      <c r="A40" s="32"/>
      <c r="B40" s="33"/>
      <c r="C40" s="18"/>
      <c r="D40" s="18"/>
      <c r="I40" s="13">
        <v>22</v>
      </c>
      <c r="J40" s="13"/>
      <c r="K40" s="13"/>
      <c r="L40" s="43"/>
      <c r="M40" s="51"/>
      <c r="N40" s="43"/>
      <c r="O40" s="51"/>
      <c r="P40" s="15"/>
      <c r="Q40" s="15"/>
      <c r="R40" s="24">
        <v>88036</v>
      </c>
      <c r="S40" s="1">
        <f t="shared" si="6"/>
        <v>451.46666666666664</v>
      </c>
      <c r="T40" s="1">
        <f t="shared" si="7"/>
        <v>69.593675889328068</v>
      </c>
    </row>
    <row r="41" spans="1:20" ht="15.5" x14ac:dyDescent="0.3">
      <c r="A41" s="32"/>
      <c r="B41" s="33"/>
      <c r="C41" s="18"/>
      <c r="D41" s="18"/>
      <c r="I41" s="13">
        <v>23</v>
      </c>
      <c r="J41" s="13"/>
      <c r="K41" s="13"/>
      <c r="L41" s="43"/>
      <c r="M41" s="51"/>
      <c r="N41" s="43"/>
      <c r="O41" s="51"/>
      <c r="P41" s="15"/>
      <c r="Q41" s="15"/>
      <c r="R41" s="24">
        <v>89989</v>
      </c>
      <c r="S41" s="1">
        <f t="shared" si="6"/>
        <v>461.48205128205126</v>
      </c>
      <c r="T41" s="1">
        <f t="shared" si="7"/>
        <v>71.137549407114619</v>
      </c>
    </row>
    <row r="42" spans="1:20" ht="15.5" x14ac:dyDescent="0.3">
      <c r="A42" s="32"/>
      <c r="B42" s="33"/>
      <c r="C42" s="18"/>
      <c r="D42" s="18"/>
      <c r="H42" s="20" t="s">
        <v>59</v>
      </c>
      <c r="I42" s="13" t="s">
        <v>18</v>
      </c>
      <c r="J42" s="13"/>
      <c r="K42" s="13"/>
      <c r="L42" s="44"/>
      <c r="M42" s="51"/>
      <c r="N42" s="43"/>
      <c r="O42" s="51"/>
      <c r="P42" s="15"/>
      <c r="Q42" s="15"/>
      <c r="R42" s="24">
        <v>91095</v>
      </c>
      <c r="S42" s="1">
        <f t="shared" si="6"/>
        <v>467.15384615384613</v>
      </c>
      <c r="T42" s="1">
        <f t="shared" si="7"/>
        <v>72.011857707509876</v>
      </c>
    </row>
    <row r="43" spans="1:20" ht="15.5" x14ac:dyDescent="0.3">
      <c r="A43" s="32"/>
      <c r="B43" s="33"/>
      <c r="C43" s="18"/>
      <c r="D43" s="18"/>
      <c r="H43" s="20" t="s">
        <v>60</v>
      </c>
      <c r="I43" s="13">
        <v>24</v>
      </c>
      <c r="J43" s="13"/>
      <c r="K43" s="13"/>
      <c r="L43" s="13"/>
      <c r="M43" s="51"/>
      <c r="N43" s="43"/>
      <c r="O43" s="51"/>
      <c r="P43" s="43" t="s">
        <v>61</v>
      </c>
      <c r="Q43" s="15"/>
      <c r="R43" s="24">
        <v>92007</v>
      </c>
      <c r="S43" s="1">
        <f t="shared" si="6"/>
        <v>471.83076923076925</v>
      </c>
      <c r="T43" s="1">
        <f t="shared" si="7"/>
        <v>72.732806324110669</v>
      </c>
    </row>
    <row r="44" spans="1:20" ht="15.5" x14ac:dyDescent="0.3">
      <c r="A44" s="32"/>
      <c r="B44" s="33"/>
      <c r="C44" s="18"/>
      <c r="D44" s="18"/>
      <c r="I44" s="13">
        <v>25</v>
      </c>
      <c r="J44" s="13"/>
      <c r="K44" s="13"/>
      <c r="L44" s="13"/>
      <c r="M44" s="51"/>
      <c r="N44" s="43"/>
      <c r="O44" s="51"/>
      <c r="P44" s="43"/>
      <c r="Q44" s="15"/>
      <c r="R44" s="24">
        <v>94067</v>
      </c>
      <c r="S44" s="1">
        <f t="shared" si="6"/>
        <v>482.39487179487179</v>
      </c>
      <c r="T44" s="1">
        <f t="shared" si="7"/>
        <v>74.361264822134387</v>
      </c>
    </row>
    <row r="45" spans="1:20" ht="15.5" x14ac:dyDescent="0.3">
      <c r="A45" s="32"/>
      <c r="B45" s="33"/>
      <c r="C45" s="18"/>
      <c r="D45" s="18"/>
      <c r="I45" s="13">
        <v>26</v>
      </c>
      <c r="J45" s="13"/>
      <c r="K45" s="13"/>
      <c r="L45" s="13"/>
      <c r="M45" s="51"/>
      <c r="N45" s="43"/>
      <c r="O45" s="51"/>
      <c r="P45" s="43"/>
      <c r="Q45" s="15"/>
      <c r="R45" s="24">
        <v>96172</v>
      </c>
      <c r="S45" s="1">
        <f t="shared" si="6"/>
        <v>493.18974358974361</v>
      </c>
      <c r="T45" s="1">
        <f t="shared" si="7"/>
        <v>76.025296442687747</v>
      </c>
    </row>
    <row r="46" spans="1:20" ht="15.5" x14ac:dyDescent="0.3">
      <c r="A46" s="32"/>
      <c r="B46" s="33"/>
      <c r="C46" s="18"/>
      <c r="D46" s="18"/>
      <c r="I46" s="13" t="s">
        <v>19</v>
      </c>
      <c r="J46" s="13"/>
      <c r="K46" s="13"/>
      <c r="L46" s="13"/>
      <c r="M46" s="51"/>
      <c r="N46" s="43"/>
      <c r="O46" s="51"/>
      <c r="P46" s="43"/>
      <c r="Q46" s="15"/>
      <c r="R46" s="24">
        <v>97359</v>
      </c>
      <c r="S46" s="1">
        <f t="shared" si="6"/>
        <v>499.27692307692308</v>
      </c>
      <c r="T46" s="1">
        <f t="shared" si="7"/>
        <v>76.963636363636368</v>
      </c>
    </row>
    <row r="47" spans="1:20" ht="15.5" x14ac:dyDescent="0.3">
      <c r="A47" s="32"/>
      <c r="B47" s="33"/>
      <c r="C47" s="18"/>
      <c r="D47" s="18"/>
      <c r="H47" s="20" t="s">
        <v>62</v>
      </c>
      <c r="I47" s="13">
        <v>27</v>
      </c>
      <c r="J47" s="13"/>
      <c r="K47" s="13"/>
      <c r="L47" s="13"/>
      <c r="M47" s="52"/>
      <c r="N47" s="43"/>
      <c r="O47" s="51"/>
      <c r="P47" s="43"/>
      <c r="Q47" s="15"/>
      <c r="R47" s="24">
        <v>98332</v>
      </c>
      <c r="S47" s="1">
        <f t="shared" si="6"/>
        <v>504.26666666666665</v>
      </c>
      <c r="T47" s="1">
        <f t="shared" si="7"/>
        <v>77.732806324110669</v>
      </c>
    </row>
    <row r="48" spans="1:20" ht="15.5" x14ac:dyDescent="0.3">
      <c r="A48" s="32"/>
      <c r="B48" s="33"/>
      <c r="C48" s="18"/>
      <c r="D48" s="18"/>
      <c r="H48" s="20" t="s">
        <v>63</v>
      </c>
      <c r="I48" s="13">
        <v>28</v>
      </c>
      <c r="J48" s="13"/>
      <c r="K48" s="13"/>
      <c r="L48" s="13"/>
      <c r="M48" s="13"/>
      <c r="N48" s="43"/>
      <c r="O48" s="51"/>
      <c r="P48" s="43"/>
      <c r="Q48" s="45" t="s">
        <v>70</v>
      </c>
      <c r="R48" s="24">
        <v>100552</v>
      </c>
      <c r="S48" s="1">
        <f t="shared" si="6"/>
        <v>515.65128205128201</v>
      </c>
      <c r="T48" s="1">
        <f t="shared" si="7"/>
        <v>79.487747035573122</v>
      </c>
    </row>
    <row r="49" spans="1:20" ht="15.5" x14ac:dyDescent="0.3">
      <c r="A49" s="32"/>
      <c r="B49" s="33"/>
      <c r="C49" s="18"/>
      <c r="D49" s="18"/>
      <c r="I49" s="13">
        <v>29</v>
      </c>
      <c r="J49" s="13"/>
      <c r="K49" s="13"/>
      <c r="L49" s="13"/>
      <c r="M49" s="13"/>
      <c r="N49" s="43"/>
      <c r="O49" s="51"/>
      <c r="P49" s="43"/>
      <c r="Q49" s="45"/>
      <c r="R49" s="24">
        <v>102827</v>
      </c>
      <c r="S49" s="1">
        <f t="shared" si="6"/>
        <v>527.31794871794875</v>
      </c>
      <c r="T49" s="1">
        <f t="shared" si="7"/>
        <v>81.286166007905138</v>
      </c>
    </row>
    <row r="50" spans="1:20" ht="15.5" x14ac:dyDescent="0.3">
      <c r="A50" s="32"/>
      <c r="B50" s="33"/>
      <c r="C50" s="18"/>
      <c r="D50" s="18"/>
      <c r="I50" s="13">
        <v>30</v>
      </c>
      <c r="J50" s="13"/>
      <c r="K50" s="13"/>
      <c r="L50" s="13"/>
      <c r="M50" s="13"/>
      <c r="N50" s="43"/>
      <c r="O50" s="51"/>
      <c r="P50" s="43"/>
      <c r="Q50" s="45"/>
      <c r="R50" s="24">
        <v>105160</v>
      </c>
      <c r="S50" s="1">
        <f t="shared" si="6"/>
        <v>539.28205128205127</v>
      </c>
      <c r="T50" s="1">
        <f t="shared" si="7"/>
        <v>83.130434782608702</v>
      </c>
    </row>
    <row r="51" spans="1:20" ht="15.5" x14ac:dyDescent="0.3">
      <c r="A51" s="32"/>
      <c r="B51" s="33"/>
      <c r="C51" s="18"/>
      <c r="D51" s="18"/>
      <c r="I51" s="13" t="s">
        <v>20</v>
      </c>
      <c r="J51" s="13"/>
      <c r="K51" s="13"/>
      <c r="L51" s="13"/>
      <c r="M51" s="13"/>
      <c r="N51" s="44"/>
      <c r="O51" s="51"/>
      <c r="P51" s="43"/>
      <c r="Q51" s="45"/>
      <c r="R51" s="24">
        <v>106476</v>
      </c>
      <c r="S51" s="1">
        <f t="shared" si="6"/>
        <v>546.03076923076924</v>
      </c>
      <c r="T51" s="1">
        <f t="shared" si="7"/>
        <v>84.170750988142288</v>
      </c>
    </row>
    <row r="52" spans="1:20" ht="15.5" x14ac:dyDescent="0.3">
      <c r="A52" s="32"/>
      <c r="B52" s="33"/>
      <c r="C52" s="18"/>
      <c r="D52" s="18"/>
      <c r="I52" s="13">
        <v>31</v>
      </c>
      <c r="J52" s="13"/>
      <c r="K52" s="13"/>
      <c r="L52" s="13"/>
      <c r="M52" s="13"/>
      <c r="N52" s="13"/>
      <c r="O52" s="51"/>
      <c r="P52" s="43"/>
      <c r="Q52" s="45"/>
      <c r="R52" s="24">
        <v>107541</v>
      </c>
      <c r="S52" s="1">
        <f t="shared" si="6"/>
        <v>551.49230769230769</v>
      </c>
      <c r="T52" s="1">
        <f t="shared" si="7"/>
        <v>85.012648221343881</v>
      </c>
    </row>
    <row r="53" spans="1:20" ht="15.5" x14ac:dyDescent="0.3">
      <c r="A53" s="32"/>
      <c r="B53" s="33"/>
      <c r="C53" s="18"/>
      <c r="D53" s="18"/>
      <c r="I53" s="13">
        <v>32</v>
      </c>
      <c r="J53" s="13"/>
      <c r="K53" s="13"/>
      <c r="L53" s="13"/>
      <c r="M53" s="13"/>
      <c r="N53" s="13"/>
      <c r="O53" s="51"/>
      <c r="P53" s="43"/>
      <c r="Q53" s="45"/>
      <c r="R53" s="24">
        <v>109986</v>
      </c>
      <c r="S53" s="1">
        <f t="shared" si="6"/>
        <v>564.03076923076924</v>
      </c>
      <c r="T53" s="1">
        <f t="shared" si="7"/>
        <v>86.945454545454552</v>
      </c>
    </row>
    <row r="54" spans="1:20" ht="15.5" x14ac:dyDescent="0.3">
      <c r="A54" s="32"/>
      <c r="B54" s="33"/>
      <c r="C54" s="18"/>
      <c r="D54" s="18"/>
      <c r="I54" s="13">
        <v>33</v>
      </c>
      <c r="J54" s="13"/>
      <c r="K54" s="13"/>
      <c r="L54" s="13"/>
      <c r="M54" s="13"/>
      <c r="N54" s="13"/>
      <c r="O54" s="51"/>
      <c r="P54" s="43"/>
      <c r="Q54" s="45"/>
      <c r="R54" s="24">
        <v>112502</v>
      </c>
      <c r="S54" s="1">
        <f t="shared" si="6"/>
        <v>576.93333333333328</v>
      </c>
      <c r="T54" s="1">
        <f t="shared" si="7"/>
        <v>88.934387351778653</v>
      </c>
    </row>
    <row r="55" spans="1:20" ht="15.5" x14ac:dyDescent="0.3">
      <c r="A55" s="32"/>
      <c r="B55" s="33"/>
      <c r="C55" s="18"/>
      <c r="D55" s="18"/>
      <c r="I55" s="13">
        <v>34</v>
      </c>
      <c r="J55" s="13"/>
      <c r="K55" s="13"/>
      <c r="L55" s="13"/>
      <c r="M55" s="13"/>
      <c r="N55" s="13"/>
      <c r="O55" s="51"/>
      <c r="P55" s="43"/>
      <c r="Q55" s="45"/>
      <c r="R55" s="24">
        <v>115062</v>
      </c>
      <c r="S55" s="1">
        <f t="shared" si="6"/>
        <v>590.06153846153848</v>
      </c>
      <c r="T55" s="1">
        <f t="shared" si="7"/>
        <v>90.958102766798419</v>
      </c>
    </row>
    <row r="56" spans="1:20" ht="15.5" x14ac:dyDescent="0.3">
      <c r="A56" s="32"/>
      <c r="B56" s="33"/>
      <c r="C56" s="18"/>
      <c r="D56" s="18"/>
      <c r="H56" s="20" t="s">
        <v>64</v>
      </c>
      <c r="I56" s="13" t="s">
        <v>21</v>
      </c>
      <c r="J56" s="13"/>
      <c r="K56" s="13"/>
      <c r="L56" s="13"/>
      <c r="M56" s="13"/>
      <c r="N56" s="13"/>
      <c r="O56" s="52"/>
      <c r="P56" s="43"/>
      <c r="Q56" s="45"/>
      <c r="R56" s="24">
        <v>116535</v>
      </c>
      <c r="S56" s="1">
        <f t="shared" si="6"/>
        <v>597.61538461538464</v>
      </c>
      <c r="T56" s="1">
        <f t="shared" si="7"/>
        <v>92.122529644268781</v>
      </c>
    </row>
    <row r="57" spans="1:20" ht="15.5" x14ac:dyDescent="0.3">
      <c r="A57" s="32"/>
      <c r="B57" s="33"/>
      <c r="C57" s="18"/>
      <c r="D57" s="18"/>
      <c r="I57" s="13">
        <v>35</v>
      </c>
      <c r="J57" s="13"/>
      <c r="K57" s="13"/>
      <c r="L57" s="13"/>
      <c r="M57" s="13"/>
      <c r="N57" s="13"/>
      <c r="O57" s="13"/>
      <c r="P57" s="43"/>
      <c r="Q57" s="45"/>
      <c r="R57" s="24">
        <v>117700</v>
      </c>
      <c r="S57" s="1">
        <f t="shared" si="6"/>
        <v>603.58974358974353</v>
      </c>
      <c r="T57" s="1">
        <f t="shared" si="7"/>
        <v>93.043478260869563</v>
      </c>
    </row>
    <row r="58" spans="1:20" ht="15.5" x14ac:dyDescent="0.3">
      <c r="A58" s="32"/>
      <c r="B58" s="33"/>
      <c r="C58" s="18"/>
      <c r="D58" s="18"/>
      <c r="I58" s="13">
        <v>36</v>
      </c>
      <c r="J58" s="13"/>
      <c r="K58" s="13"/>
      <c r="L58" s="13"/>
      <c r="M58" s="13"/>
      <c r="N58" s="13"/>
      <c r="O58" s="13"/>
      <c r="P58" s="43"/>
      <c r="Q58" s="45"/>
      <c r="R58" s="24">
        <v>120389</v>
      </c>
      <c r="S58" s="1">
        <f t="shared" si="6"/>
        <v>617.37948717948723</v>
      </c>
      <c r="T58" s="1">
        <f t="shared" si="7"/>
        <v>95.169169960474306</v>
      </c>
    </row>
    <row r="59" spans="1:20" ht="15.5" x14ac:dyDescent="0.3">
      <c r="A59" s="32"/>
      <c r="B59" s="33"/>
      <c r="C59" s="18"/>
      <c r="D59" s="18"/>
      <c r="I59" s="13">
        <v>37</v>
      </c>
      <c r="J59" s="13"/>
      <c r="K59" s="13"/>
      <c r="L59" s="13"/>
      <c r="M59" s="13"/>
      <c r="N59" s="13"/>
      <c r="O59" s="13"/>
      <c r="P59" s="43"/>
      <c r="Q59" s="45"/>
      <c r="R59" s="24">
        <v>123168</v>
      </c>
      <c r="S59" s="1">
        <f t="shared" si="6"/>
        <v>631.63076923076926</v>
      </c>
      <c r="T59" s="1">
        <f t="shared" si="7"/>
        <v>97.366007905138346</v>
      </c>
    </row>
    <row r="60" spans="1:20" ht="15.5" x14ac:dyDescent="0.3">
      <c r="A60" s="32"/>
      <c r="B60" s="33"/>
      <c r="C60" s="18"/>
      <c r="D60" s="18"/>
      <c r="I60" s="13">
        <v>38</v>
      </c>
      <c r="J60" s="13"/>
      <c r="K60" s="13"/>
      <c r="L60" s="13"/>
      <c r="M60" s="13"/>
      <c r="N60" s="13"/>
      <c r="O60" s="13"/>
      <c r="P60" s="43"/>
      <c r="Q60" s="45"/>
      <c r="R60" s="24">
        <v>125988</v>
      </c>
      <c r="S60" s="1">
        <f t="shared" si="6"/>
        <v>646.09230769230771</v>
      </c>
      <c r="T60" s="1">
        <f t="shared" si="7"/>
        <v>99.59525691699605</v>
      </c>
    </row>
    <row r="61" spans="1:20" ht="15.5" x14ac:dyDescent="0.3">
      <c r="A61" s="32"/>
      <c r="B61" s="33"/>
      <c r="C61" s="18"/>
      <c r="D61" s="18"/>
      <c r="H61" s="20" t="s">
        <v>65</v>
      </c>
      <c r="I61" s="13" t="s">
        <v>22</v>
      </c>
      <c r="J61" s="13"/>
      <c r="K61" s="13"/>
      <c r="L61" s="13"/>
      <c r="M61" s="13"/>
      <c r="N61" s="13"/>
      <c r="O61" s="13"/>
      <c r="P61" s="44"/>
      <c r="Q61" s="45"/>
      <c r="R61" s="24">
        <v>127564</v>
      </c>
      <c r="S61" s="1">
        <f t="shared" si="6"/>
        <v>654.17435897435894</v>
      </c>
      <c r="T61" s="1">
        <f t="shared" si="7"/>
        <v>100.84110671936759</v>
      </c>
    </row>
    <row r="62" spans="1:20" ht="15.5" x14ac:dyDescent="0.3">
      <c r="A62" s="32"/>
      <c r="B62" s="33"/>
      <c r="C62" s="18"/>
      <c r="D62" s="18"/>
      <c r="I62" s="13">
        <v>39</v>
      </c>
      <c r="J62" s="13"/>
      <c r="K62" s="13"/>
      <c r="L62" s="13"/>
      <c r="M62" s="13"/>
      <c r="N62" s="13"/>
      <c r="O62" s="13"/>
      <c r="P62" s="13"/>
      <c r="Q62" s="45"/>
      <c r="R62" s="24">
        <v>128840</v>
      </c>
      <c r="S62" s="1">
        <f t="shared" si="6"/>
        <v>660.71794871794873</v>
      </c>
      <c r="T62" s="1">
        <f t="shared" si="7"/>
        <v>101.8498023715415</v>
      </c>
    </row>
    <row r="63" spans="1:20" ht="15.5" x14ac:dyDescent="0.3">
      <c r="A63" s="32"/>
      <c r="B63" s="33"/>
      <c r="C63" s="18"/>
      <c r="D63" s="18"/>
      <c r="I63" s="13">
        <v>40</v>
      </c>
      <c r="J63" s="13"/>
      <c r="K63" s="13"/>
      <c r="L63" s="13"/>
      <c r="M63" s="13"/>
      <c r="N63" s="13"/>
      <c r="O63" s="13"/>
      <c r="P63" s="13"/>
      <c r="Q63" s="45"/>
      <c r="R63" s="24">
        <v>131840</v>
      </c>
      <c r="S63" s="1">
        <f t="shared" si="6"/>
        <v>676.10256410256409</v>
      </c>
      <c r="T63" s="1">
        <f t="shared" si="7"/>
        <v>104.22134387351778</v>
      </c>
    </row>
    <row r="64" spans="1:20" ht="15.5" x14ac:dyDescent="0.3">
      <c r="A64" s="32"/>
      <c r="B64" s="33"/>
      <c r="C64" s="18"/>
      <c r="D64" s="18"/>
      <c r="I64" s="13">
        <v>41</v>
      </c>
      <c r="J64" s="13"/>
      <c r="K64" s="13"/>
      <c r="L64" s="13"/>
      <c r="M64" s="13"/>
      <c r="N64" s="13"/>
      <c r="O64" s="13"/>
      <c r="P64" s="13"/>
      <c r="Q64" s="45"/>
      <c r="R64" s="24">
        <v>134913</v>
      </c>
      <c r="S64" s="1">
        <f t="shared" si="6"/>
        <v>691.86153846153843</v>
      </c>
      <c r="T64" s="1">
        <f t="shared" si="7"/>
        <v>106.65059288537549</v>
      </c>
    </row>
    <row r="65" spans="1:20" ht="15.5" x14ac:dyDescent="0.3">
      <c r="A65" s="32"/>
      <c r="B65" s="33"/>
      <c r="C65" s="18"/>
      <c r="D65" s="18"/>
      <c r="I65" s="13">
        <v>42</v>
      </c>
      <c r="J65" s="13"/>
      <c r="K65" s="13"/>
      <c r="L65" s="13"/>
      <c r="M65" s="13"/>
      <c r="N65" s="13"/>
      <c r="O65" s="13"/>
      <c r="P65" s="13"/>
      <c r="Q65" s="45"/>
      <c r="R65" s="24">
        <v>138062</v>
      </c>
      <c r="S65" s="1">
        <f t="shared" si="6"/>
        <v>708.01025641025637</v>
      </c>
      <c r="T65" s="1">
        <f t="shared" si="7"/>
        <v>109.13992094861661</v>
      </c>
    </row>
    <row r="66" spans="1:20" ht="15.5" x14ac:dyDescent="0.3">
      <c r="A66" s="32"/>
      <c r="B66" s="33"/>
      <c r="C66" s="18"/>
      <c r="D66" s="18"/>
      <c r="H66" s="20" t="s">
        <v>71</v>
      </c>
      <c r="I66" s="13" t="s">
        <v>23</v>
      </c>
      <c r="J66" s="13"/>
      <c r="K66" s="13"/>
      <c r="L66" s="13"/>
      <c r="M66" s="13"/>
      <c r="N66" s="13"/>
      <c r="O66" s="13"/>
      <c r="P66" s="13"/>
      <c r="Q66" s="46"/>
      <c r="R66" s="24">
        <v>139891</v>
      </c>
      <c r="S66" s="1">
        <f t="shared" si="6"/>
        <v>717.3897435897436</v>
      </c>
      <c r="T66" s="1">
        <f t="shared" si="7"/>
        <v>110.58577075098815</v>
      </c>
    </row>
    <row r="67" spans="1:20" ht="15.5" x14ac:dyDescent="0.3">
      <c r="A67" s="32"/>
      <c r="B67" s="33"/>
      <c r="C67" s="18"/>
      <c r="D67" s="18"/>
      <c r="I67" s="26"/>
      <c r="J67" s="26"/>
      <c r="K67" s="26"/>
      <c r="L67" s="26"/>
      <c r="M67" s="26"/>
      <c r="N67" s="26"/>
      <c r="O67" s="26"/>
      <c r="P67" s="26"/>
      <c r="Q67" s="34"/>
    </row>
    <row r="68" spans="1:20" ht="15.5" customHeight="1" x14ac:dyDescent="0.3">
      <c r="A68" s="32"/>
      <c r="B68" s="33"/>
      <c r="C68" s="18"/>
      <c r="D68" s="18"/>
      <c r="I68" s="47" t="s">
        <v>66</v>
      </c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9"/>
    </row>
    <row r="69" spans="1:20" ht="15.5" x14ac:dyDescent="0.3">
      <c r="A69" s="32"/>
      <c r="B69" s="33"/>
      <c r="C69" s="18"/>
      <c r="D69" s="18"/>
    </row>
    <row r="70" spans="1:20" ht="15.5" x14ac:dyDescent="0.3">
      <c r="A70" s="32"/>
      <c r="B70" s="33"/>
      <c r="C70" s="18"/>
      <c r="D70" s="18"/>
    </row>
    <row r="71" spans="1:20" ht="15.5" x14ac:dyDescent="0.3">
      <c r="A71" s="32"/>
      <c r="B71" s="33"/>
      <c r="C71" s="18"/>
      <c r="D71" s="18"/>
    </row>
    <row r="72" spans="1:20" ht="15.5" x14ac:dyDescent="0.3">
      <c r="A72" s="32"/>
      <c r="B72" s="33"/>
      <c r="C72" s="18"/>
      <c r="D72" s="18"/>
    </row>
    <row r="73" spans="1:20" ht="15.5" x14ac:dyDescent="0.3">
      <c r="A73" s="32"/>
      <c r="B73" s="33"/>
      <c r="C73" s="18"/>
      <c r="D73" s="18"/>
    </row>
    <row r="74" spans="1:20" ht="15.5" x14ac:dyDescent="0.3">
      <c r="A74" s="32"/>
      <c r="B74" s="33"/>
      <c r="C74" s="18"/>
      <c r="D74" s="18"/>
    </row>
    <row r="75" spans="1:20" ht="15.5" x14ac:dyDescent="0.3">
      <c r="A75" s="32"/>
      <c r="B75" s="33"/>
      <c r="C75" s="18"/>
      <c r="D75" s="18"/>
    </row>
    <row r="76" spans="1:20" ht="15.5" x14ac:dyDescent="0.3">
      <c r="A76" s="32"/>
      <c r="B76" s="33"/>
      <c r="C76" s="18"/>
      <c r="D76" s="18"/>
    </row>
    <row r="77" spans="1:20" ht="15.5" x14ac:dyDescent="0.3">
      <c r="A77" s="32"/>
      <c r="B77" s="33"/>
      <c r="C77" s="18"/>
      <c r="D77" s="18"/>
    </row>
    <row r="78" spans="1:20" ht="15.5" x14ac:dyDescent="0.3">
      <c r="A78" s="32"/>
      <c r="B78" s="33"/>
      <c r="C78" s="18"/>
      <c r="D78" s="18"/>
    </row>
    <row r="79" spans="1:20" ht="15.5" x14ac:dyDescent="0.3">
      <c r="A79" s="32"/>
      <c r="B79" s="33"/>
      <c r="C79" s="18"/>
      <c r="D79" s="18"/>
    </row>
    <row r="80" spans="1:20" ht="15.5" x14ac:dyDescent="0.3">
      <c r="A80" s="32"/>
      <c r="B80" s="33"/>
      <c r="C80" s="18"/>
      <c r="D80" s="18"/>
    </row>
    <row r="81" spans="1:4" ht="15.5" x14ac:dyDescent="0.3">
      <c r="A81" s="32"/>
      <c r="B81" s="33"/>
      <c r="C81" s="18"/>
      <c r="D81" s="18"/>
    </row>
    <row r="82" spans="1:4" ht="15.5" x14ac:dyDescent="0.3">
      <c r="A82" s="32"/>
      <c r="B82" s="33"/>
      <c r="C82" s="18"/>
      <c r="D82" s="18"/>
    </row>
    <row r="83" spans="1:4" ht="15.5" x14ac:dyDescent="0.3">
      <c r="A83" s="32"/>
      <c r="B83" s="33"/>
      <c r="C83" s="18"/>
      <c r="D83" s="18"/>
    </row>
    <row r="84" spans="1:4" x14ac:dyDescent="0.3">
      <c r="A84" s="35"/>
      <c r="B84" s="30"/>
      <c r="C84" s="30"/>
      <c r="D84" s="30"/>
    </row>
    <row r="85" spans="1:4" ht="33" customHeight="1" x14ac:dyDescent="0.3">
      <c r="A85" s="55"/>
      <c r="B85" s="55"/>
      <c r="C85" s="55"/>
      <c r="D85" s="55"/>
    </row>
    <row r="86" spans="1:4" x14ac:dyDescent="0.3">
      <c r="A86" s="30"/>
      <c r="B86" s="30"/>
      <c r="C86" s="30"/>
      <c r="D86" s="30"/>
    </row>
  </sheetData>
  <mergeCells count="36">
    <mergeCell ref="A32:B32"/>
    <mergeCell ref="A85:D85"/>
    <mergeCell ref="N35:N51"/>
    <mergeCell ref="O39:O56"/>
    <mergeCell ref="J11:M11"/>
    <mergeCell ref="J12:M12"/>
    <mergeCell ref="A12:C12"/>
    <mergeCell ref="A21:C21"/>
    <mergeCell ref="A27:C27"/>
    <mergeCell ref="P43:P61"/>
    <mergeCell ref="Q48:Q66"/>
    <mergeCell ref="I68:T68"/>
    <mergeCell ref="J4:M4"/>
    <mergeCell ref="J5:M5"/>
    <mergeCell ref="J6:M6"/>
    <mergeCell ref="J7:M7"/>
    <mergeCell ref="J8:M8"/>
    <mergeCell ref="J9:M9"/>
    <mergeCell ref="J10:M10"/>
    <mergeCell ref="J22:J34"/>
    <mergeCell ref="K24:K39"/>
    <mergeCell ref="L27:L42"/>
    <mergeCell ref="M30:M47"/>
    <mergeCell ref="I15:T15"/>
    <mergeCell ref="N9:Q9"/>
    <mergeCell ref="N10:Q10"/>
    <mergeCell ref="N11:Q11"/>
    <mergeCell ref="N12:Q12"/>
    <mergeCell ref="A1:T1"/>
    <mergeCell ref="N4:Q4"/>
    <mergeCell ref="N5:Q5"/>
    <mergeCell ref="N6:Q6"/>
    <mergeCell ref="N7:Q7"/>
    <mergeCell ref="N8:Q8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London Borough of Southwark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Moussa, Shereen</dc:creator>
  <cp:lastModifiedBy>Freeman, David</cp:lastModifiedBy>
  <dcterms:created xsi:type="dcterms:W3CDTF">2023-10-13T14:17:18Z</dcterms:created>
  <dcterms:modified xsi:type="dcterms:W3CDTF">2023-10-17T06:27:08Z</dcterms:modified>
</cp:coreProperties>
</file>